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urement Services\Bid Records\2023 Bids\23-055 Lab Services - SW\"/>
    </mc:Choice>
  </mc:AlternateContent>
  <xr:revisionPtr revIDLastSave="0" documentId="8_{2A77EFB7-07A0-487B-A3B6-10A19E8F2033}" xr6:coauthVersionLast="47" xr6:coauthVersionMax="47" xr10:uidLastSave="{00000000-0000-0000-0000-000000000000}"/>
  <bookViews>
    <workbookView xWindow="28690" yWindow="-110" windowWidth="29020" windowHeight="15820" xr2:uid="{D246B366-6794-4B14-868A-60AB4C4711DF}"/>
  </bookViews>
  <sheets>
    <sheet name="Analytical Summary" sheetId="2" r:id="rId1"/>
    <sheet name="NWLF" sheetId="1" r:id="rId2"/>
    <sheet name="Feltonsville" sheetId="3" r:id="rId3"/>
    <sheet name="EWLF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B6" i="2" s="1"/>
  <c r="G10" i="5"/>
  <c r="G9" i="5"/>
  <c r="G8" i="5"/>
  <c r="G7" i="5"/>
  <c r="G6" i="5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E10" i="5"/>
  <c r="E9" i="5"/>
  <c r="E8" i="5"/>
  <c r="E7" i="5"/>
  <c r="E6" i="5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G6" i="3" s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G30" i="3" l="1"/>
  <c r="B5" i="2" s="1"/>
  <c r="G68" i="1"/>
  <c r="G69" i="1" s="1"/>
  <c r="B4" i="2" s="1"/>
  <c r="B7" i="2" l="1"/>
</calcChain>
</file>

<file path=xl/sharedStrings.xml><?xml version="1.0" encoding="utf-8"?>
<sst xmlns="http://schemas.openxmlformats.org/spreadsheetml/2006/main" count="164" uniqueCount="100">
  <si>
    <t>Attachment A - Bid Form Summary</t>
  </si>
  <si>
    <t>Landfill/Media</t>
  </si>
  <si>
    <t>Fiscal Year (FY)</t>
  </si>
  <si>
    <t>2024*</t>
  </si>
  <si>
    <t>2025**</t>
  </si>
  <si>
    <t>2026**</t>
  </si>
  <si>
    <t>2027**</t>
  </si>
  <si>
    <t>2028**</t>
  </si>
  <si>
    <t>North Wake Landfill Groundwater/Surface Water/Leachate/QA/QC</t>
  </si>
  <si>
    <t>Feltonsville Landfill Groundwater/Surface Water/QA/QC</t>
  </si>
  <si>
    <t>East Wake Landfill Groundwater &amp; QA/QC</t>
  </si>
  <si>
    <t>Annual FY Total</t>
  </si>
  <si>
    <t>* - Totals based on initial contract rates</t>
  </si>
  <si>
    <t>** - Totals based on 4.3% Consumer Price Index rate applied to FY's 2025 - 2028 Laboratory Analytical rates</t>
  </si>
  <si>
    <t>Attachment A – Bid Form</t>
  </si>
  <si>
    <t>North Wake Landfill Post-Closure Monitoring</t>
  </si>
  <si>
    <t>Groundwater, Surface Water, Leachate &amp; QA/QC Constituent Requirements</t>
  </si>
  <si>
    <t>Parameter</t>
  </si>
  <si>
    <t># of Groundwater, Surface Water, &amp; QA/QC Samples/Event</t>
  </si>
  <si>
    <t>Sampling Frequency (Semi-annual)</t>
  </si>
  <si>
    <t>Total Samples</t>
  </si>
  <si>
    <t>Cost/Sample</t>
  </si>
  <si>
    <t>Total</t>
  </si>
  <si>
    <t>Appendix I Volatiles</t>
  </si>
  <si>
    <t>Dichlorodifluroromethane</t>
  </si>
  <si>
    <t>Tetrahydrofuran</t>
  </si>
  <si>
    <t>1,4-Dioxane</t>
  </si>
  <si>
    <t>Per-and polyfluoroalkyl substances (PFAS)</t>
  </si>
  <si>
    <t>Appendix I Metals</t>
  </si>
  <si>
    <t>Mercury</t>
  </si>
  <si>
    <t>RCRA Metals</t>
  </si>
  <si>
    <t>Bis(2-ethylhexy)phthalate</t>
  </si>
  <si>
    <t>Dissolved Metals</t>
  </si>
  <si>
    <t>BOD</t>
  </si>
  <si>
    <t>COD</t>
  </si>
  <si>
    <t>Nitrate</t>
  </si>
  <si>
    <t>Phosphate</t>
  </si>
  <si>
    <t>TOC</t>
  </si>
  <si>
    <t>Alkalinity</t>
  </si>
  <si>
    <t>Chloride</t>
  </si>
  <si>
    <t>Sulfide</t>
  </si>
  <si>
    <t>Sulfate</t>
  </si>
  <si>
    <t>Carbon Dioxide</t>
  </si>
  <si>
    <t>Methane</t>
  </si>
  <si>
    <t>Ethane</t>
  </si>
  <si>
    <t>Ethene</t>
  </si>
  <si>
    <t>Volatile Fatty Acids</t>
  </si>
  <si>
    <t>Dissolved Hydrogen</t>
  </si>
  <si>
    <t>Total Dissolve Solids</t>
  </si>
  <si>
    <t>Total Iron</t>
  </si>
  <si>
    <t>Total Sodium</t>
  </si>
  <si>
    <t>Groundwater, Surface Water, Leachate &amp; QA/QC Analytical Total</t>
  </si>
  <si>
    <t>North Wake Landfill Leachate</t>
  </si>
  <si>
    <t>City of Raleigh Industrial Use Permit Discharge Constituent Requirement</t>
  </si>
  <si>
    <t>Method</t>
  </si>
  <si>
    <t>Sampling Frequency (Monthly)</t>
  </si>
  <si>
    <t>Cost per Sample</t>
  </si>
  <si>
    <t>T-Nitrogen</t>
  </si>
  <si>
    <t>TKN</t>
  </si>
  <si>
    <t>EPA 351.2</t>
  </si>
  <si>
    <t>NOX</t>
  </si>
  <si>
    <t>EPA 300.0</t>
  </si>
  <si>
    <t>SM5210B</t>
  </si>
  <si>
    <t>TSS</t>
  </si>
  <si>
    <t>SM2540D</t>
  </si>
  <si>
    <t>T-Phos</t>
  </si>
  <si>
    <t>EPA 365.4</t>
  </si>
  <si>
    <t>FOG</t>
  </si>
  <si>
    <t>T-Cyanide</t>
  </si>
  <si>
    <t>EPA 335.4</t>
  </si>
  <si>
    <t>Fluoride</t>
  </si>
  <si>
    <t>Aluminum</t>
  </si>
  <si>
    <t>EPA 200.7</t>
  </si>
  <si>
    <t>Barium</t>
  </si>
  <si>
    <t>Arsenic</t>
  </si>
  <si>
    <t>Molybdenum</t>
  </si>
  <si>
    <t>Selenium</t>
  </si>
  <si>
    <t>1631 Mercury</t>
  </si>
  <si>
    <t>Silver</t>
  </si>
  <si>
    <t>Cadmium</t>
  </si>
  <si>
    <t>Chromium</t>
  </si>
  <si>
    <t>Copper</t>
  </si>
  <si>
    <t>Nickel</t>
  </si>
  <si>
    <t>Lead</t>
  </si>
  <si>
    <t>Zinc</t>
  </si>
  <si>
    <t>TTO 624</t>
  </si>
  <si>
    <t>EPA 624</t>
  </si>
  <si>
    <t>TTO 625</t>
  </si>
  <si>
    <t>EPA 625</t>
  </si>
  <si>
    <t>TTO 608</t>
  </si>
  <si>
    <t>EPA 608</t>
  </si>
  <si>
    <t>Leachate Analytical Total:</t>
  </si>
  <si>
    <t>North Wake Landfill Analytical Grand Total</t>
  </si>
  <si>
    <t>Feltonsville Landfill Post-Closure Monitoring</t>
  </si>
  <si>
    <t>Groundwater, Surface Water, &amp; QA/QC Constituent Requirements</t>
  </si>
  <si>
    <t>Total Dissolved Metals</t>
  </si>
  <si>
    <t>Feltonsville Groundwater, Surface Water, &amp; QA/QC Analytical Grand Total</t>
  </si>
  <si>
    <t>East Wake Landfill Post-Closure Monitoring</t>
  </si>
  <si>
    <t>Groundwater &amp; QA/QC Constituent Requirements</t>
  </si>
  <si>
    <t>East Wake Landfill Groundwater, Surface Water, &amp; QA/QC Analytical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</si>
</sst>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1.5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164" fontId="2" fillId="0" borderId="21" xfId="0" applyNumberFormat="1" applyFont="1" applyBorder="1" applyAlignment="1">
      <alignment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6" fillId="0" borderId="6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164" fontId="1" fillId="0" borderId="51" xfId="0" applyNumberFormat="1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7" xfId="0" applyFont="1" applyBorder="1" applyAlignment="1">
      <alignment vertical="center" wrapText="1"/>
    </xf>
    <xf numFmtId="0" fontId="5" fillId="0" borderId="4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74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74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79" xfId="0" applyNumberFormat="1" applyFont="1" applyBorder="1" applyAlignment="1">
      <alignment vertical="center"/>
    </xf>
    <xf numFmtId="0" fontId="8" fillId="2" borderId="70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0" fillId="0" borderId="69" xfId="0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vertical="center" wrapText="1"/>
    </xf>
    <xf numFmtId="164" fontId="2" fillId="0" borderId="38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31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164" fontId="3" fillId="0" borderId="72" xfId="0" applyNumberFormat="1" applyFont="1" applyBorder="1" applyAlignment="1">
      <alignment horizontal="right" vertical="center" wrapText="1"/>
    </xf>
    <xf numFmtId="164" fontId="3" fillId="0" borderId="21" xfId="0" applyNumberFormat="1" applyFont="1" applyBorder="1" applyAlignment="1">
      <alignment horizontal="right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164" fontId="5" fillId="0" borderId="73" xfId="0" applyNumberFormat="1" applyFont="1" applyBorder="1" applyAlignment="1">
      <alignment horizontal="right" vertical="center" wrapText="1"/>
    </xf>
    <xf numFmtId="164" fontId="0" fillId="0" borderId="41" xfId="0" applyNumberFormat="1" applyBorder="1" applyAlignment="1">
      <alignment horizontal="right" vertical="center"/>
    </xf>
    <xf numFmtId="0" fontId="7" fillId="0" borderId="39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F6E9-A030-44EF-B199-25CC9034ABE5}">
  <dimension ref="A1:F9"/>
  <sheetViews>
    <sheetView tabSelected="1" workbookViewId="0">
      <selection activeCell="B5" sqref="B5"/>
    </sheetView>
  </sheetViews>
  <sheetFormatPr defaultRowHeight="14.5" x14ac:dyDescent="0.35"/>
  <cols>
    <col min="1" max="1" width="42.453125" customWidth="1"/>
    <col min="2" max="2" width="18.54296875" customWidth="1"/>
    <col min="3" max="3" width="20.7265625" customWidth="1"/>
    <col min="4" max="4" width="20.453125" customWidth="1"/>
    <col min="5" max="5" width="19.81640625" customWidth="1"/>
    <col min="6" max="6" width="20.54296875" customWidth="1"/>
  </cols>
  <sheetData>
    <row r="1" spans="1:6" ht="59.5" customHeight="1" thickTop="1" thickBot="1" x14ac:dyDescent="0.4">
      <c r="A1" s="52" t="s">
        <v>0</v>
      </c>
      <c r="B1" s="53"/>
      <c r="C1" s="53"/>
      <c r="D1" s="53"/>
      <c r="E1" s="53"/>
      <c r="F1" s="54"/>
    </row>
    <row r="2" spans="1:6" ht="35.5" customHeight="1" thickTop="1" thickBot="1" x14ac:dyDescent="0.4">
      <c r="A2" s="55" t="s">
        <v>1</v>
      </c>
      <c r="B2" s="57" t="s">
        <v>2</v>
      </c>
      <c r="C2" s="58"/>
      <c r="D2" s="58"/>
      <c r="E2" s="58"/>
      <c r="F2" s="59"/>
    </row>
    <row r="3" spans="1:6" ht="35.5" customHeight="1" thickBot="1" x14ac:dyDescent="0.4">
      <c r="A3" s="56"/>
      <c r="B3" s="31" t="s">
        <v>3</v>
      </c>
      <c r="C3" s="31" t="s">
        <v>4</v>
      </c>
      <c r="D3" s="31" t="s">
        <v>5</v>
      </c>
      <c r="E3" s="31" t="s">
        <v>6</v>
      </c>
      <c r="F3" s="32" t="s">
        <v>7</v>
      </c>
    </row>
    <row r="4" spans="1:6" ht="56.5" customHeight="1" thickTop="1" thickBot="1" x14ac:dyDescent="0.4">
      <c r="A4" s="43" t="s">
        <v>8</v>
      </c>
      <c r="B4" s="45">
        <f>+NWLF!G69</f>
        <v>0</v>
      </c>
      <c r="C4" s="33"/>
      <c r="D4" s="33"/>
      <c r="E4" s="34"/>
      <c r="F4" s="35"/>
    </row>
    <row r="5" spans="1:6" ht="54.65" customHeight="1" thickBot="1" x14ac:dyDescent="0.4">
      <c r="A5" s="43" t="s">
        <v>9</v>
      </c>
      <c r="B5" s="46">
        <f>+Feltonsville!G30</f>
        <v>0</v>
      </c>
      <c r="C5" s="33"/>
      <c r="D5" s="33"/>
      <c r="E5" s="34"/>
      <c r="F5" s="35"/>
    </row>
    <row r="6" spans="1:6" ht="52.5" customHeight="1" thickBot="1" x14ac:dyDescent="0.4">
      <c r="A6" s="43" t="s">
        <v>10</v>
      </c>
      <c r="B6" s="47">
        <f>+EWLF!G11</f>
        <v>0</v>
      </c>
      <c r="C6" s="31"/>
      <c r="D6" s="31"/>
      <c r="E6" s="36"/>
      <c r="F6" s="37"/>
    </row>
    <row r="7" spans="1:6" ht="40.5" customHeight="1" thickBot="1" x14ac:dyDescent="0.4">
      <c r="A7" s="38" t="s">
        <v>11</v>
      </c>
      <c r="B7" s="48">
        <f>SUM(B4:B6)</f>
        <v>0</v>
      </c>
      <c r="C7" s="39"/>
      <c r="D7" s="39"/>
      <c r="E7" s="40"/>
      <c r="F7" s="41"/>
    </row>
    <row r="8" spans="1:6" ht="15.5" thickTop="1" x14ac:dyDescent="0.35">
      <c r="A8" s="42" t="s">
        <v>12</v>
      </c>
    </row>
    <row r="9" spans="1:6" ht="15" x14ac:dyDescent="0.35">
      <c r="A9" s="44" t="s">
        <v>13</v>
      </c>
    </row>
  </sheetData>
  <mergeCells count="3">
    <mergeCell ref="A1:F1"/>
    <mergeCell ref="A2:A3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16FE-6A3A-4412-8D65-49FAF6D311AE}">
  <dimension ref="A1:H70"/>
  <sheetViews>
    <sheetView workbookViewId="0">
      <selection activeCell="G69" sqref="G69:H69"/>
    </sheetView>
  </sheetViews>
  <sheetFormatPr defaultRowHeight="14.5" x14ac:dyDescent="0.35"/>
  <cols>
    <col min="1" max="1" width="32.26953125" customWidth="1"/>
    <col min="2" max="2" width="0.1796875" customWidth="1"/>
    <col min="3" max="3" width="14.54296875" customWidth="1"/>
    <col min="4" max="4" width="11.81640625" customWidth="1"/>
    <col min="5" max="5" width="14.26953125" customWidth="1"/>
    <col min="6" max="6" width="13.54296875" customWidth="1"/>
    <col min="7" max="7" width="22.7265625" customWidth="1"/>
    <col min="8" max="8" width="0.54296875" customWidth="1"/>
  </cols>
  <sheetData>
    <row r="1" spans="1:7" ht="46.5" customHeight="1" thickTop="1" thickBot="1" x14ac:dyDescent="0.4">
      <c r="A1" s="60" t="s">
        <v>14</v>
      </c>
      <c r="B1" s="61"/>
      <c r="C1" s="61"/>
      <c r="D1" s="61"/>
      <c r="E1" s="61"/>
      <c r="F1" s="61"/>
      <c r="G1" s="62"/>
    </row>
    <row r="2" spans="1:7" ht="44.15" customHeight="1" thickTop="1" thickBot="1" x14ac:dyDescent="0.4">
      <c r="A2" s="76" t="s">
        <v>15</v>
      </c>
      <c r="B2" s="77"/>
      <c r="C2" s="77"/>
      <c r="D2" s="77"/>
      <c r="E2" s="77"/>
      <c r="F2" s="77"/>
      <c r="G2" s="78"/>
    </row>
    <row r="3" spans="1:7" ht="24.65" customHeight="1" thickTop="1" thickBot="1" x14ac:dyDescent="0.4">
      <c r="A3" s="63" t="s">
        <v>16</v>
      </c>
      <c r="B3" s="64"/>
      <c r="C3" s="64"/>
      <c r="D3" s="64"/>
      <c r="E3" s="64"/>
      <c r="F3" s="64"/>
      <c r="G3" s="65"/>
    </row>
    <row r="4" spans="1:7" ht="40.5" customHeight="1" thickTop="1" x14ac:dyDescent="0.35">
      <c r="A4" s="66" t="s">
        <v>17</v>
      </c>
      <c r="B4" s="68" t="s">
        <v>18</v>
      </c>
      <c r="C4" s="69"/>
      <c r="D4" s="72" t="s">
        <v>19</v>
      </c>
      <c r="E4" s="79" t="s">
        <v>20</v>
      </c>
      <c r="F4" s="72" t="s">
        <v>21</v>
      </c>
      <c r="G4" s="74" t="s">
        <v>22</v>
      </c>
    </row>
    <row r="5" spans="1:7" ht="28.5" customHeight="1" thickBot="1" x14ac:dyDescent="0.4">
      <c r="A5" s="67"/>
      <c r="B5" s="70"/>
      <c r="C5" s="71"/>
      <c r="D5" s="73"/>
      <c r="E5" s="80"/>
      <c r="F5" s="73"/>
      <c r="G5" s="75"/>
    </row>
    <row r="6" spans="1:7" ht="26.5" customHeight="1" thickTop="1" thickBot="1" x14ac:dyDescent="0.4">
      <c r="A6" s="1" t="s">
        <v>23</v>
      </c>
      <c r="B6" s="85">
        <v>67</v>
      </c>
      <c r="C6" s="86"/>
      <c r="D6" s="2">
        <v>2</v>
      </c>
      <c r="E6" s="2">
        <f>+B6*D6</f>
        <v>134</v>
      </c>
      <c r="F6" s="24"/>
      <c r="G6" s="49">
        <f>+E6*F6</f>
        <v>0</v>
      </c>
    </row>
    <row r="7" spans="1:7" ht="24" customHeight="1" thickBot="1" x14ac:dyDescent="0.4">
      <c r="A7" s="1" t="s">
        <v>24</v>
      </c>
      <c r="B7" s="87">
        <v>37</v>
      </c>
      <c r="C7" s="88"/>
      <c r="D7" s="2">
        <v>2</v>
      </c>
      <c r="E7" s="2">
        <f>+B7*D7</f>
        <v>74</v>
      </c>
      <c r="F7" s="8"/>
      <c r="G7" s="49">
        <f t="shared" ref="G7:G35" si="0">+E7*F7</f>
        <v>0</v>
      </c>
    </row>
    <row r="8" spans="1:7" ht="26.15" customHeight="1" thickBot="1" x14ac:dyDescent="0.4">
      <c r="A8" s="1" t="s">
        <v>25</v>
      </c>
      <c r="B8" s="87">
        <v>6</v>
      </c>
      <c r="C8" s="88"/>
      <c r="D8" s="2">
        <v>2</v>
      </c>
      <c r="E8" s="2">
        <f t="shared" ref="E8:E35" si="1">+B8*D8</f>
        <v>12</v>
      </c>
      <c r="F8" s="8"/>
      <c r="G8" s="49">
        <f t="shared" si="0"/>
        <v>0</v>
      </c>
    </row>
    <row r="9" spans="1:7" ht="26.15" customHeight="1" thickBot="1" x14ac:dyDescent="0.4">
      <c r="A9" s="1" t="s">
        <v>26</v>
      </c>
      <c r="B9" s="87">
        <v>10</v>
      </c>
      <c r="C9" s="93"/>
      <c r="D9" s="2">
        <v>2</v>
      </c>
      <c r="E9" s="2">
        <f t="shared" si="1"/>
        <v>20</v>
      </c>
      <c r="F9" s="8"/>
      <c r="G9" s="49">
        <f t="shared" si="0"/>
        <v>0</v>
      </c>
    </row>
    <row r="10" spans="1:7" ht="26.15" customHeight="1" thickBot="1" x14ac:dyDescent="0.4">
      <c r="A10" s="1" t="s">
        <v>27</v>
      </c>
      <c r="B10" s="87">
        <v>66</v>
      </c>
      <c r="C10" s="93"/>
      <c r="D10" s="2">
        <v>2</v>
      </c>
      <c r="E10" s="2">
        <f t="shared" si="1"/>
        <v>132</v>
      </c>
      <c r="F10" s="8"/>
      <c r="G10" s="49">
        <f t="shared" si="0"/>
        <v>0</v>
      </c>
    </row>
    <row r="11" spans="1:7" ht="22" customHeight="1" thickBot="1" x14ac:dyDescent="0.4">
      <c r="A11" s="1" t="s">
        <v>28</v>
      </c>
      <c r="B11" s="87">
        <v>58</v>
      </c>
      <c r="C11" s="88"/>
      <c r="D11" s="2">
        <v>2</v>
      </c>
      <c r="E11" s="2">
        <f t="shared" si="1"/>
        <v>116</v>
      </c>
      <c r="F11" s="8"/>
      <c r="G11" s="49">
        <f t="shared" si="0"/>
        <v>0</v>
      </c>
    </row>
    <row r="12" spans="1:7" ht="21" customHeight="1" thickBot="1" x14ac:dyDescent="0.4">
      <c r="A12" s="1" t="s">
        <v>29</v>
      </c>
      <c r="B12" s="87">
        <v>36</v>
      </c>
      <c r="C12" s="88"/>
      <c r="D12" s="2">
        <v>2</v>
      </c>
      <c r="E12" s="2">
        <f t="shared" si="1"/>
        <v>72</v>
      </c>
      <c r="F12" s="8"/>
      <c r="G12" s="49">
        <f t="shared" si="0"/>
        <v>0</v>
      </c>
    </row>
    <row r="13" spans="1:7" ht="23.15" customHeight="1" thickBot="1" x14ac:dyDescent="0.4">
      <c r="A13" s="1" t="s">
        <v>30</v>
      </c>
      <c r="B13" s="87">
        <v>5</v>
      </c>
      <c r="C13" s="88"/>
      <c r="D13" s="2">
        <v>2</v>
      </c>
      <c r="E13" s="2">
        <f t="shared" si="1"/>
        <v>10</v>
      </c>
      <c r="F13" s="24"/>
      <c r="G13" s="49">
        <f t="shared" si="0"/>
        <v>0</v>
      </c>
    </row>
    <row r="14" spans="1:7" ht="20.149999999999999" customHeight="1" thickBot="1" x14ac:dyDescent="0.4">
      <c r="A14" s="1" t="s">
        <v>31</v>
      </c>
      <c r="B14" s="87">
        <v>1</v>
      </c>
      <c r="C14" s="88"/>
      <c r="D14" s="2">
        <v>2</v>
      </c>
      <c r="E14" s="2">
        <f t="shared" si="1"/>
        <v>2</v>
      </c>
      <c r="F14" s="24"/>
      <c r="G14" s="49">
        <f t="shared" si="0"/>
        <v>0</v>
      </c>
    </row>
    <row r="15" spans="1:7" ht="20.149999999999999" customHeight="1" thickBot="1" x14ac:dyDescent="0.4">
      <c r="A15" s="3" t="s">
        <v>32</v>
      </c>
      <c r="B15" s="94">
        <v>52</v>
      </c>
      <c r="C15" s="96"/>
      <c r="D15" s="2">
        <v>2</v>
      </c>
      <c r="E15" s="2">
        <f t="shared" si="1"/>
        <v>104</v>
      </c>
      <c r="F15" s="24"/>
      <c r="G15" s="49">
        <f t="shared" si="0"/>
        <v>0</v>
      </c>
    </row>
    <row r="16" spans="1:7" ht="20.5" customHeight="1" thickBot="1" x14ac:dyDescent="0.4">
      <c r="A16" s="5" t="s">
        <v>33</v>
      </c>
      <c r="B16" s="94">
        <v>10</v>
      </c>
      <c r="C16" s="95"/>
      <c r="D16" s="2">
        <v>2</v>
      </c>
      <c r="E16" s="2">
        <f t="shared" si="1"/>
        <v>20</v>
      </c>
      <c r="F16" s="8"/>
      <c r="G16" s="49">
        <f t="shared" si="0"/>
        <v>0</v>
      </c>
    </row>
    <row r="17" spans="1:7" ht="20.5" customHeight="1" thickBot="1" x14ac:dyDescent="0.4">
      <c r="A17" s="5" t="s">
        <v>34</v>
      </c>
      <c r="B17" s="94">
        <v>10</v>
      </c>
      <c r="C17" s="95"/>
      <c r="D17" s="2">
        <v>2</v>
      </c>
      <c r="E17" s="2">
        <f t="shared" si="1"/>
        <v>20</v>
      </c>
      <c r="F17" s="8"/>
      <c r="G17" s="49">
        <f t="shared" si="0"/>
        <v>0</v>
      </c>
    </row>
    <row r="18" spans="1:7" ht="20.5" customHeight="1" thickBot="1" x14ac:dyDescent="0.4">
      <c r="A18" s="5" t="s">
        <v>35</v>
      </c>
      <c r="B18" s="94">
        <v>10</v>
      </c>
      <c r="C18" s="95">
        <v>16</v>
      </c>
      <c r="D18" s="2">
        <v>2</v>
      </c>
      <c r="E18" s="2">
        <f t="shared" si="1"/>
        <v>20</v>
      </c>
      <c r="F18" s="8"/>
      <c r="G18" s="49">
        <f t="shared" si="0"/>
        <v>0</v>
      </c>
    </row>
    <row r="19" spans="1:7" ht="20.5" customHeight="1" thickBot="1" x14ac:dyDescent="0.4">
      <c r="A19" s="5" t="s">
        <v>36</v>
      </c>
      <c r="B19" s="94">
        <v>1</v>
      </c>
      <c r="C19" s="93"/>
      <c r="D19" s="2">
        <v>2</v>
      </c>
      <c r="E19" s="2">
        <f t="shared" si="1"/>
        <v>2</v>
      </c>
      <c r="F19" s="8"/>
      <c r="G19" s="49">
        <f t="shared" si="0"/>
        <v>0</v>
      </c>
    </row>
    <row r="20" spans="1:7" ht="20.5" customHeight="1" thickBot="1" x14ac:dyDescent="0.4">
      <c r="A20" s="5" t="s">
        <v>37</v>
      </c>
      <c r="B20" s="94">
        <v>10</v>
      </c>
      <c r="C20" s="95">
        <v>16</v>
      </c>
      <c r="D20" s="2">
        <v>2</v>
      </c>
      <c r="E20" s="2">
        <f t="shared" si="1"/>
        <v>20</v>
      </c>
      <c r="F20" s="8"/>
      <c r="G20" s="49">
        <f t="shared" si="0"/>
        <v>0</v>
      </c>
    </row>
    <row r="21" spans="1:7" ht="20.5" customHeight="1" thickBot="1" x14ac:dyDescent="0.4">
      <c r="A21" s="5" t="s">
        <v>38</v>
      </c>
      <c r="B21" s="94">
        <v>10</v>
      </c>
      <c r="C21" s="95">
        <v>16</v>
      </c>
      <c r="D21" s="2">
        <v>2</v>
      </c>
      <c r="E21" s="2">
        <f t="shared" si="1"/>
        <v>20</v>
      </c>
      <c r="F21" s="8"/>
      <c r="G21" s="49">
        <f t="shared" si="0"/>
        <v>0</v>
      </c>
    </row>
    <row r="22" spans="1:7" ht="20.5" customHeight="1" thickBot="1" x14ac:dyDescent="0.4">
      <c r="A22" s="5" t="s">
        <v>39</v>
      </c>
      <c r="B22" s="94">
        <v>10</v>
      </c>
      <c r="C22" s="95">
        <v>16</v>
      </c>
      <c r="D22" s="2">
        <v>2</v>
      </c>
      <c r="E22" s="2">
        <f t="shared" si="1"/>
        <v>20</v>
      </c>
      <c r="F22" s="8"/>
      <c r="G22" s="49">
        <f t="shared" si="0"/>
        <v>0</v>
      </c>
    </row>
    <row r="23" spans="1:7" ht="20.5" customHeight="1" thickBot="1" x14ac:dyDescent="0.4">
      <c r="A23" s="5" t="s">
        <v>40</v>
      </c>
      <c r="B23" s="94">
        <v>10</v>
      </c>
      <c r="C23" s="95">
        <v>16</v>
      </c>
      <c r="D23" s="2">
        <v>2</v>
      </c>
      <c r="E23" s="2">
        <f t="shared" si="1"/>
        <v>20</v>
      </c>
      <c r="F23" s="8"/>
      <c r="G23" s="49">
        <f t="shared" si="0"/>
        <v>0</v>
      </c>
    </row>
    <row r="24" spans="1:7" ht="20.5" customHeight="1" thickBot="1" x14ac:dyDescent="0.4">
      <c r="A24" s="5" t="s">
        <v>41</v>
      </c>
      <c r="B24" s="94">
        <v>10</v>
      </c>
      <c r="C24" s="95">
        <v>16</v>
      </c>
      <c r="D24" s="2">
        <v>2</v>
      </c>
      <c r="E24" s="2">
        <f t="shared" si="1"/>
        <v>20</v>
      </c>
      <c r="F24" s="8"/>
      <c r="G24" s="49">
        <f t="shared" si="0"/>
        <v>0</v>
      </c>
    </row>
    <row r="25" spans="1:7" ht="20.5" customHeight="1" thickBot="1" x14ac:dyDescent="0.4">
      <c r="A25" s="5" t="s">
        <v>35</v>
      </c>
      <c r="B25" s="94">
        <v>10</v>
      </c>
      <c r="C25" s="95">
        <v>16</v>
      </c>
      <c r="D25" s="2">
        <v>2</v>
      </c>
      <c r="E25" s="2">
        <f t="shared" si="1"/>
        <v>20</v>
      </c>
      <c r="F25" s="8"/>
      <c r="G25" s="49">
        <f t="shared" si="0"/>
        <v>0</v>
      </c>
    </row>
    <row r="26" spans="1:7" ht="20.5" customHeight="1" thickBot="1" x14ac:dyDescent="0.4">
      <c r="A26" s="5" t="s">
        <v>37</v>
      </c>
      <c r="B26" s="94">
        <v>10</v>
      </c>
      <c r="C26" s="95">
        <v>16</v>
      </c>
      <c r="D26" s="2">
        <v>2</v>
      </c>
      <c r="E26" s="2">
        <f t="shared" si="1"/>
        <v>20</v>
      </c>
      <c r="F26" s="8"/>
      <c r="G26" s="49">
        <f t="shared" si="0"/>
        <v>0</v>
      </c>
    </row>
    <row r="27" spans="1:7" ht="20.5" customHeight="1" thickBot="1" x14ac:dyDescent="0.4">
      <c r="A27" s="5" t="s">
        <v>42</v>
      </c>
      <c r="B27" s="94">
        <v>10</v>
      </c>
      <c r="C27" s="95">
        <v>16</v>
      </c>
      <c r="D27" s="2">
        <v>2</v>
      </c>
      <c r="E27" s="2">
        <f t="shared" si="1"/>
        <v>20</v>
      </c>
      <c r="F27" s="8"/>
      <c r="G27" s="49">
        <f t="shared" si="0"/>
        <v>0</v>
      </c>
    </row>
    <row r="28" spans="1:7" ht="22" customHeight="1" thickBot="1" x14ac:dyDescent="0.4">
      <c r="A28" s="5" t="s">
        <v>43</v>
      </c>
      <c r="B28" s="94">
        <v>10</v>
      </c>
      <c r="C28" s="95">
        <v>16</v>
      </c>
      <c r="D28" s="2">
        <v>2</v>
      </c>
      <c r="E28" s="2">
        <f t="shared" si="1"/>
        <v>20</v>
      </c>
      <c r="F28" s="8"/>
      <c r="G28" s="49">
        <f t="shared" si="0"/>
        <v>0</v>
      </c>
    </row>
    <row r="29" spans="1:7" ht="22" customHeight="1" thickBot="1" x14ac:dyDescent="0.4">
      <c r="A29" s="5" t="s">
        <v>44</v>
      </c>
      <c r="B29" s="94">
        <v>10</v>
      </c>
      <c r="C29" s="95">
        <v>16</v>
      </c>
      <c r="D29" s="2">
        <v>2</v>
      </c>
      <c r="E29" s="2">
        <f t="shared" si="1"/>
        <v>20</v>
      </c>
      <c r="F29" s="24"/>
      <c r="G29" s="49">
        <f t="shared" si="0"/>
        <v>0</v>
      </c>
    </row>
    <row r="30" spans="1:7" ht="22" customHeight="1" thickBot="1" x14ac:dyDescent="0.4">
      <c r="A30" s="5" t="s">
        <v>45</v>
      </c>
      <c r="B30" s="94">
        <v>10</v>
      </c>
      <c r="C30" s="95">
        <v>16</v>
      </c>
      <c r="D30" s="2">
        <v>2</v>
      </c>
      <c r="E30" s="2">
        <f t="shared" si="1"/>
        <v>20</v>
      </c>
      <c r="F30" s="24"/>
      <c r="G30" s="49">
        <f t="shared" si="0"/>
        <v>0</v>
      </c>
    </row>
    <row r="31" spans="1:7" ht="22" customHeight="1" thickBot="1" x14ac:dyDescent="0.4">
      <c r="A31" s="5" t="s">
        <v>46</v>
      </c>
      <c r="B31" s="94">
        <v>10</v>
      </c>
      <c r="C31" s="95">
        <v>16</v>
      </c>
      <c r="D31" s="2">
        <v>2</v>
      </c>
      <c r="E31" s="2">
        <f t="shared" si="1"/>
        <v>20</v>
      </c>
      <c r="F31" s="24"/>
      <c r="G31" s="49">
        <f t="shared" si="0"/>
        <v>0</v>
      </c>
    </row>
    <row r="32" spans="1:7" ht="22" customHeight="1" thickBot="1" x14ac:dyDescent="0.4">
      <c r="A32" s="6" t="s">
        <v>47</v>
      </c>
      <c r="B32" s="97">
        <v>3</v>
      </c>
      <c r="C32" s="98">
        <v>16</v>
      </c>
      <c r="D32" s="15">
        <v>2</v>
      </c>
      <c r="E32" s="15">
        <f t="shared" si="1"/>
        <v>6</v>
      </c>
      <c r="F32" s="9"/>
      <c r="G32" s="49">
        <f t="shared" si="0"/>
        <v>0</v>
      </c>
    </row>
    <row r="33" spans="1:8" ht="22" customHeight="1" thickBot="1" x14ac:dyDescent="0.4">
      <c r="A33" s="16" t="s">
        <v>48</v>
      </c>
      <c r="B33" s="89">
        <v>3</v>
      </c>
      <c r="C33" s="90"/>
      <c r="D33" s="21">
        <v>2</v>
      </c>
      <c r="E33" s="22">
        <f t="shared" si="1"/>
        <v>6</v>
      </c>
      <c r="F33" s="23"/>
      <c r="G33" s="49">
        <f t="shared" si="0"/>
        <v>0</v>
      </c>
    </row>
    <row r="34" spans="1:8" ht="22" customHeight="1" thickBot="1" x14ac:dyDescent="0.4">
      <c r="A34" s="16" t="s">
        <v>49</v>
      </c>
      <c r="B34" s="89">
        <v>3</v>
      </c>
      <c r="C34" s="90"/>
      <c r="D34" s="21">
        <v>2</v>
      </c>
      <c r="E34" s="22">
        <f t="shared" si="1"/>
        <v>6</v>
      </c>
      <c r="F34" s="23"/>
      <c r="G34" s="49">
        <f t="shared" si="0"/>
        <v>0</v>
      </c>
    </row>
    <row r="35" spans="1:8" ht="22" customHeight="1" thickBot="1" x14ac:dyDescent="0.4">
      <c r="A35" s="17" t="s">
        <v>50</v>
      </c>
      <c r="B35" s="91">
        <v>3</v>
      </c>
      <c r="C35" s="92"/>
      <c r="D35" s="18">
        <v>2</v>
      </c>
      <c r="E35" s="19">
        <f t="shared" si="1"/>
        <v>6</v>
      </c>
      <c r="F35" s="20"/>
      <c r="G35" s="50">
        <f t="shared" si="0"/>
        <v>0</v>
      </c>
    </row>
    <row r="36" spans="1:8" ht="28" customHeight="1" thickTop="1" thickBot="1" x14ac:dyDescent="0.4">
      <c r="A36" s="81" t="s">
        <v>51</v>
      </c>
      <c r="B36" s="82"/>
      <c r="C36" s="82"/>
      <c r="D36" s="82"/>
      <c r="E36" s="82"/>
      <c r="F36" s="83"/>
      <c r="G36" s="51">
        <f>SUM(G6:G35)</f>
        <v>0</v>
      </c>
    </row>
    <row r="37" spans="1:8" ht="15.5" thickTop="1" thickBot="1" x14ac:dyDescent="0.4">
      <c r="A37" s="84"/>
      <c r="B37" s="84"/>
      <c r="C37" s="84"/>
      <c r="D37" s="84"/>
      <c r="E37" s="84"/>
      <c r="F37" s="84"/>
      <c r="G37" s="84"/>
    </row>
    <row r="38" spans="1:8" ht="20.5" thickTop="1" x14ac:dyDescent="0.35">
      <c r="A38" s="99" t="s">
        <v>52</v>
      </c>
      <c r="B38" s="100"/>
      <c r="C38" s="100"/>
      <c r="D38" s="100"/>
      <c r="E38" s="100"/>
      <c r="F38" s="100"/>
      <c r="G38" s="100"/>
      <c r="H38" s="101"/>
    </row>
    <row r="39" spans="1:8" ht="15.5" thickBot="1" x14ac:dyDescent="0.4">
      <c r="A39" s="102" t="s">
        <v>53</v>
      </c>
      <c r="B39" s="103"/>
      <c r="C39" s="103"/>
      <c r="D39" s="103"/>
      <c r="E39" s="103"/>
      <c r="F39" s="103"/>
      <c r="G39" s="103"/>
      <c r="H39" s="104"/>
    </row>
    <row r="40" spans="1:8" ht="42.5" thickBot="1" x14ac:dyDescent="0.4">
      <c r="A40" s="105" t="s">
        <v>17</v>
      </c>
      <c r="B40" s="106"/>
      <c r="C40" s="10" t="s">
        <v>54</v>
      </c>
      <c r="D40" s="10" t="s">
        <v>55</v>
      </c>
      <c r="E40" s="10" t="s">
        <v>19</v>
      </c>
      <c r="F40" s="10" t="s">
        <v>56</v>
      </c>
      <c r="G40" s="107" t="s">
        <v>22</v>
      </c>
      <c r="H40" s="108"/>
    </row>
    <row r="41" spans="1:8" ht="19" customHeight="1" thickTop="1" thickBot="1" x14ac:dyDescent="0.4">
      <c r="A41" s="109" t="s">
        <v>57</v>
      </c>
      <c r="B41" s="110"/>
      <c r="C41" s="25"/>
      <c r="D41" s="4">
        <v>12</v>
      </c>
      <c r="E41" s="12"/>
      <c r="F41" s="26"/>
      <c r="G41" s="111">
        <f>+D41*F41</f>
        <v>0</v>
      </c>
      <c r="H41" s="112"/>
    </row>
    <row r="42" spans="1:8" ht="19" customHeight="1" thickTop="1" thickBot="1" x14ac:dyDescent="0.4">
      <c r="A42" s="113" t="s">
        <v>58</v>
      </c>
      <c r="B42" s="114"/>
      <c r="C42" s="4" t="s">
        <v>59</v>
      </c>
      <c r="D42" s="4">
        <v>12</v>
      </c>
      <c r="E42" s="12"/>
      <c r="F42" s="26"/>
      <c r="G42" s="111">
        <f t="shared" ref="G42:G43" si="2">+D42*F42</f>
        <v>0</v>
      </c>
      <c r="H42" s="112"/>
    </row>
    <row r="43" spans="1:8" ht="19" customHeight="1" thickTop="1" thickBot="1" x14ac:dyDescent="0.4">
      <c r="A43" s="113" t="s">
        <v>60</v>
      </c>
      <c r="B43" s="114"/>
      <c r="C43" s="4" t="s">
        <v>61</v>
      </c>
      <c r="D43" s="4">
        <v>12</v>
      </c>
      <c r="E43" s="12"/>
      <c r="F43" s="26"/>
      <c r="G43" s="111">
        <f t="shared" si="2"/>
        <v>0</v>
      </c>
      <c r="H43" s="112"/>
    </row>
    <row r="44" spans="1:8" ht="19" customHeight="1" thickBot="1" x14ac:dyDescent="0.4">
      <c r="A44" s="113" t="s">
        <v>33</v>
      </c>
      <c r="B44" s="114"/>
      <c r="C44" s="4" t="s">
        <v>62</v>
      </c>
      <c r="D44" s="4"/>
      <c r="E44" s="11">
        <v>2</v>
      </c>
      <c r="F44" s="26"/>
      <c r="G44" s="115">
        <f>+E44*F44</f>
        <v>0</v>
      </c>
      <c r="H44" s="116"/>
    </row>
    <row r="45" spans="1:8" ht="19" customHeight="1" thickBot="1" x14ac:dyDescent="0.4">
      <c r="A45" s="113" t="s">
        <v>63</v>
      </c>
      <c r="B45" s="114"/>
      <c r="C45" s="4" t="s">
        <v>64</v>
      </c>
      <c r="D45" s="4"/>
      <c r="E45" s="11">
        <v>2</v>
      </c>
      <c r="F45" s="26"/>
      <c r="G45" s="115">
        <f t="shared" ref="G45:G67" si="3">+E45*F45</f>
        <v>0</v>
      </c>
      <c r="H45" s="116"/>
    </row>
    <row r="46" spans="1:8" ht="19" customHeight="1" thickBot="1" x14ac:dyDescent="0.4">
      <c r="A46" s="113" t="s">
        <v>65</v>
      </c>
      <c r="B46" s="114"/>
      <c r="C46" s="4" t="s">
        <v>66</v>
      </c>
      <c r="D46" s="4"/>
      <c r="E46" s="11">
        <v>2</v>
      </c>
      <c r="F46" s="26"/>
      <c r="G46" s="115">
        <f t="shared" si="3"/>
        <v>0</v>
      </c>
      <c r="H46" s="116"/>
    </row>
    <row r="47" spans="1:8" ht="19" customHeight="1" thickBot="1" x14ac:dyDescent="0.4">
      <c r="A47" s="113" t="s">
        <v>67</v>
      </c>
      <c r="B47" s="114"/>
      <c r="C47" s="4">
        <v>1664</v>
      </c>
      <c r="D47" s="4"/>
      <c r="E47" s="11">
        <v>2</v>
      </c>
      <c r="F47" s="26"/>
      <c r="G47" s="115">
        <f t="shared" si="3"/>
        <v>0</v>
      </c>
      <c r="H47" s="116"/>
    </row>
    <row r="48" spans="1:8" ht="19" customHeight="1" thickBot="1" x14ac:dyDescent="0.4">
      <c r="A48" s="113" t="s">
        <v>68</v>
      </c>
      <c r="B48" s="114"/>
      <c r="C48" s="4" t="s">
        <v>69</v>
      </c>
      <c r="D48" s="4"/>
      <c r="E48" s="11">
        <v>2</v>
      </c>
      <c r="F48" s="26"/>
      <c r="G48" s="115">
        <f t="shared" si="3"/>
        <v>0</v>
      </c>
      <c r="H48" s="116"/>
    </row>
    <row r="49" spans="1:8" ht="19" customHeight="1" thickBot="1" x14ac:dyDescent="0.4">
      <c r="A49" s="113" t="s">
        <v>41</v>
      </c>
      <c r="B49" s="114"/>
      <c r="C49" s="4" t="s">
        <v>61</v>
      </c>
      <c r="D49" s="4"/>
      <c r="E49" s="11">
        <v>2</v>
      </c>
      <c r="F49" s="26"/>
      <c r="G49" s="115">
        <f t="shared" si="3"/>
        <v>0</v>
      </c>
      <c r="H49" s="116"/>
    </row>
    <row r="50" spans="1:8" ht="19" customHeight="1" thickBot="1" x14ac:dyDescent="0.4">
      <c r="A50" s="113" t="s">
        <v>70</v>
      </c>
      <c r="B50" s="114"/>
      <c r="C50" s="4" t="s">
        <v>61</v>
      </c>
      <c r="D50" s="4"/>
      <c r="E50" s="11">
        <v>2</v>
      </c>
      <c r="F50" s="26"/>
      <c r="G50" s="115">
        <f t="shared" si="3"/>
        <v>0</v>
      </c>
      <c r="H50" s="116"/>
    </row>
    <row r="51" spans="1:8" ht="19" customHeight="1" thickBot="1" x14ac:dyDescent="0.4">
      <c r="A51" s="113" t="s">
        <v>39</v>
      </c>
      <c r="B51" s="114"/>
      <c r="C51" s="4" t="s">
        <v>61</v>
      </c>
      <c r="D51" s="4"/>
      <c r="E51" s="11">
        <v>2</v>
      </c>
      <c r="F51" s="26"/>
      <c r="G51" s="115">
        <f t="shared" si="3"/>
        <v>0</v>
      </c>
      <c r="H51" s="116"/>
    </row>
    <row r="52" spans="1:8" ht="19" customHeight="1" thickBot="1" x14ac:dyDescent="0.4">
      <c r="A52" s="113" t="s">
        <v>71</v>
      </c>
      <c r="B52" s="114"/>
      <c r="C52" s="4" t="s">
        <v>72</v>
      </c>
      <c r="D52" s="4"/>
      <c r="E52" s="11">
        <v>2</v>
      </c>
      <c r="F52" s="26"/>
      <c r="G52" s="115">
        <f t="shared" si="3"/>
        <v>0</v>
      </c>
      <c r="H52" s="116"/>
    </row>
    <row r="53" spans="1:8" ht="19" customHeight="1" thickBot="1" x14ac:dyDescent="0.4">
      <c r="A53" s="113" t="s">
        <v>73</v>
      </c>
      <c r="B53" s="114"/>
      <c r="C53" s="4" t="s">
        <v>72</v>
      </c>
      <c r="D53" s="4"/>
      <c r="E53" s="11">
        <v>2</v>
      </c>
      <c r="F53" s="26"/>
      <c r="G53" s="115">
        <f t="shared" si="3"/>
        <v>0</v>
      </c>
      <c r="H53" s="116"/>
    </row>
    <row r="54" spans="1:8" ht="19" customHeight="1" thickBot="1" x14ac:dyDescent="0.4">
      <c r="A54" s="113" t="s">
        <v>74</v>
      </c>
      <c r="B54" s="114"/>
      <c r="C54" s="4" t="s">
        <v>72</v>
      </c>
      <c r="D54" s="4"/>
      <c r="E54" s="11">
        <v>2</v>
      </c>
      <c r="F54" s="26"/>
      <c r="G54" s="115">
        <f t="shared" si="3"/>
        <v>0</v>
      </c>
      <c r="H54" s="116"/>
    </row>
    <row r="55" spans="1:8" ht="19" customHeight="1" thickBot="1" x14ac:dyDescent="0.4">
      <c r="A55" s="113" t="s">
        <v>75</v>
      </c>
      <c r="B55" s="114"/>
      <c r="C55" s="4" t="s">
        <v>72</v>
      </c>
      <c r="D55" s="4"/>
      <c r="E55" s="11">
        <v>2</v>
      </c>
      <c r="F55" s="26"/>
      <c r="G55" s="115">
        <f t="shared" si="3"/>
        <v>0</v>
      </c>
      <c r="H55" s="116"/>
    </row>
    <row r="56" spans="1:8" ht="19" customHeight="1" thickBot="1" x14ac:dyDescent="0.4">
      <c r="A56" s="113" t="s">
        <v>76</v>
      </c>
      <c r="B56" s="114"/>
      <c r="C56" s="4" t="s">
        <v>72</v>
      </c>
      <c r="D56" s="4"/>
      <c r="E56" s="11">
        <v>2</v>
      </c>
      <c r="F56" s="26"/>
      <c r="G56" s="115">
        <f t="shared" si="3"/>
        <v>0</v>
      </c>
      <c r="H56" s="116"/>
    </row>
    <row r="57" spans="1:8" ht="19" customHeight="1" thickBot="1" x14ac:dyDescent="0.4">
      <c r="A57" s="113" t="s">
        <v>77</v>
      </c>
      <c r="B57" s="114"/>
      <c r="C57" s="4">
        <v>1631</v>
      </c>
      <c r="D57" s="4"/>
      <c r="E57" s="11">
        <v>2</v>
      </c>
      <c r="F57" s="26"/>
      <c r="G57" s="115">
        <f t="shared" si="3"/>
        <v>0</v>
      </c>
      <c r="H57" s="116"/>
    </row>
    <row r="58" spans="1:8" ht="19" customHeight="1" thickBot="1" x14ac:dyDescent="0.4">
      <c r="A58" s="113" t="s">
        <v>78</v>
      </c>
      <c r="B58" s="114"/>
      <c r="C58" s="4" t="s">
        <v>72</v>
      </c>
      <c r="D58" s="4"/>
      <c r="E58" s="11">
        <v>2</v>
      </c>
      <c r="F58" s="26"/>
      <c r="G58" s="115">
        <f t="shared" si="3"/>
        <v>0</v>
      </c>
      <c r="H58" s="116"/>
    </row>
    <row r="59" spans="1:8" ht="19" customHeight="1" thickBot="1" x14ac:dyDescent="0.4">
      <c r="A59" s="113" t="s">
        <v>79</v>
      </c>
      <c r="B59" s="114"/>
      <c r="C59" s="4" t="s">
        <v>72</v>
      </c>
      <c r="D59" s="4"/>
      <c r="E59" s="11">
        <v>2</v>
      </c>
      <c r="F59" s="26"/>
      <c r="G59" s="115">
        <f t="shared" si="3"/>
        <v>0</v>
      </c>
      <c r="H59" s="116"/>
    </row>
    <row r="60" spans="1:8" ht="19" customHeight="1" thickBot="1" x14ac:dyDescent="0.4">
      <c r="A60" s="113" t="s">
        <v>80</v>
      </c>
      <c r="B60" s="114"/>
      <c r="C60" s="4" t="s">
        <v>72</v>
      </c>
      <c r="D60" s="4"/>
      <c r="E60" s="11">
        <v>2</v>
      </c>
      <c r="F60" s="26"/>
      <c r="G60" s="115">
        <f t="shared" si="3"/>
        <v>0</v>
      </c>
      <c r="H60" s="116"/>
    </row>
    <row r="61" spans="1:8" ht="19" customHeight="1" thickBot="1" x14ac:dyDescent="0.4">
      <c r="A61" s="113" t="s">
        <v>81</v>
      </c>
      <c r="B61" s="114"/>
      <c r="C61" s="4" t="s">
        <v>72</v>
      </c>
      <c r="D61" s="4"/>
      <c r="E61" s="11">
        <v>2</v>
      </c>
      <c r="F61" s="26"/>
      <c r="G61" s="115">
        <f t="shared" si="3"/>
        <v>0</v>
      </c>
      <c r="H61" s="116"/>
    </row>
    <row r="62" spans="1:8" ht="19" customHeight="1" thickBot="1" x14ac:dyDescent="0.4">
      <c r="A62" s="113" t="s">
        <v>82</v>
      </c>
      <c r="B62" s="114"/>
      <c r="C62" s="4" t="s">
        <v>72</v>
      </c>
      <c r="D62" s="4"/>
      <c r="E62" s="11">
        <v>2</v>
      </c>
      <c r="F62" s="26"/>
      <c r="G62" s="115">
        <f t="shared" si="3"/>
        <v>0</v>
      </c>
      <c r="H62" s="116"/>
    </row>
    <row r="63" spans="1:8" ht="19" customHeight="1" thickBot="1" x14ac:dyDescent="0.4">
      <c r="A63" s="113" t="s">
        <v>83</v>
      </c>
      <c r="B63" s="114"/>
      <c r="C63" s="4" t="s">
        <v>72</v>
      </c>
      <c r="D63" s="4"/>
      <c r="E63" s="11">
        <v>2</v>
      </c>
      <c r="F63" s="26"/>
      <c r="G63" s="115">
        <f t="shared" si="3"/>
        <v>0</v>
      </c>
      <c r="H63" s="116"/>
    </row>
    <row r="64" spans="1:8" ht="19" customHeight="1" thickBot="1" x14ac:dyDescent="0.4">
      <c r="A64" s="113" t="s">
        <v>84</v>
      </c>
      <c r="B64" s="114"/>
      <c r="C64" s="4" t="s">
        <v>72</v>
      </c>
      <c r="D64" s="4"/>
      <c r="E64" s="11">
        <v>2</v>
      </c>
      <c r="F64" s="26"/>
      <c r="G64" s="115">
        <f t="shared" si="3"/>
        <v>0</v>
      </c>
      <c r="H64" s="116"/>
    </row>
    <row r="65" spans="1:8" ht="19" customHeight="1" thickBot="1" x14ac:dyDescent="0.4">
      <c r="A65" s="113" t="s">
        <v>85</v>
      </c>
      <c r="B65" s="114"/>
      <c r="C65" s="4" t="s">
        <v>86</v>
      </c>
      <c r="D65" s="4"/>
      <c r="E65" s="11">
        <v>2</v>
      </c>
      <c r="F65" s="26"/>
      <c r="G65" s="115">
        <f t="shared" si="3"/>
        <v>0</v>
      </c>
      <c r="H65" s="116"/>
    </row>
    <row r="66" spans="1:8" ht="19" customHeight="1" thickBot="1" x14ac:dyDescent="0.4">
      <c r="A66" s="113" t="s">
        <v>87</v>
      </c>
      <c r="B66" s="114"/>
      <c r="C66" s="4" t="s">
        <v>88</v>
      </c>
      <c r="D66" s="4"/>
      <c r="E66" s="11">
        <v>2</v>
      </c>
      <c r="F66" s="26"/>
      <c r="G66" s="115">
        <f t="shared" si="3"/>
        <v>0</v>
      </c>
      <c r="H66" s="116"/>
    </row>
    <row r="67" spans="1:8" ht="19" customHeight="1" thickBot="1" x14ac:dyDescent="0.4">
      <c r="A67" s="122" t="s">
        <v>89</v>
      </c>
      <c r="B67" s="123"/>
      <c r="C67" s="13" t="s">
        <v>90</v>
      </c>
      <c r="D67" s="13"/>
      <c r="E67" s="14">
        <v>2</v>
      </c>
      <c r="F67" s="27"/>
      <c r="G67" s="115">
        <f t="shared" si="3"/>
        <v>0</v>
      </c>
      <c r="H67" s="116"/>
    </row>
    <row r="68" spans="1:8" ht="27.65" customHeight="1" thickTop="1" thickBot="1" x14ac:dyDescent="0.4">
      <c r="A68" s="126" t="s">
        <v>91</v>
      </c>
      <c r="B68" s="127"/>
      <c r="C68" s="127"/>
      <c r="D68" s="127"/>
      <c r="E68" s="127"/>
      <c r="F68" s="127"/>
      <c r="G68" s="124">
        <f>SUM(G41:H67)</f>
        <v>0</v>
      </c>
      <c r="H68" s="125"/>
    </row>
    <row r="69" spans="1:8" ht="31" customHeight="1" thickTop="1" thickBot="1" x14ac:dyDescent="0.4">
      <c r="A69" s="117" t="s">
        <v>92</v>
      </c>
      <c r="B69" s="118"/>
      <c r="C69" s="118"/>
      <c r="D69" s="118"/>
      <c r="E69" s="118"/>
      <c r="F69" s="119"/>
      <c r="G69" s="120">
        <f>+G36+G68</f>
        <v>0</v>
      </c>
      <c r="H69" s="121"/>
    </row>
    <row r="70" spans="1:8" ht="15" thickTop="1" x14ac:dyDescent="0.35"/>
  </sheetData>
  <mergeCells count="103">
    <mergeCell ref="A60:B60"/>
    <mergeCell ref="G60:H60"/>
    <mergeCell ref="A61:B61"/>
    <mergeCell ref="G61:H61"/>
    <mergeCell ref="A62:B62"/>
    <mergeCell ref="G62:H62"/>
    <mergeCell ref="A57:B57"/>
    <mergeCell ref="G57:H57"/>
    <mergeCell ref="A58:B58"/>
    <mergeCell ref="G58:H58"/>
    <mergeCell ref="A59:B59"/>
    <mergeCell ref="G59:H59"/>
    <mergeCell ref="A69:F69"/>
    <mergeCell ref="G69:H69"/>
    <mergeCell ref="A66:B66"/>
    <mergeCell ref="G66:H66"/>
    <mergeCell ref="A67:B67"/>
    <mergeCell ref="G67:H67"/>
    <mergeCell ref="G68:H68"/>
    <mergeCell ref="A68:F68"/>
    <mergeCell ref="A63:B63"/>
    <mergeCell ref="G63:H63"/>
    <mergeCell ref="A64:B64"/>
    <mergeCell ref="G64:H64"/>
    <mergeCell ref="A65:B65"/>
    <mergeCell ref="G65:H65"/>
    <mergeCell ref="A54:B54"/>
    <mergeCell ref="G54:H54"/>
    <mergeCell ref="A55:B55"/>
    <mergeCell ref="G55:H55"/>
    <mergeCell ref="A56:B56"/>
    <mergeCell ref="G56:H56"/>
    <mergeCell ref="A51:B51"/>
    <mergeCell ref="G51:H51"/>
    <mergeCell ref="A52:B52"/>
    <mergeCell ref="G52:H52"/>
    <mergeCell ref="A53:B53"/>
    <mergeCell ref="G53:H53"/>
    <mergeCell ref="A48:B48"/>
    <mergeCell ref="G48:H48"/>
    <mergeCell ref="A49:B49"/>
    <mergeCell ref="G49:H49"/>
    <mergeCell ref="A50:B50"/>
    <mergeCell ref="G50:H50"/>
    <mergeCell ref="G42:H42"/>
    <mergeCell ref="A44:B44"/>
    <mergeCell ref="G44:H44"/>
    <mergeCell ref="A45:B45"/>
    <mergeCell ref="G45:H45"/>
    <mergeCell ref="A46:B46"/>
    <mergeCell ref="G46:H46"/>
    <mergeCell ref="A47:B47"/>
    <mergeCell ref="A39:H39"/>
    <mergeCell ref="A40:B40"/>
    <mergeCell ref="G40:H40"/>
    <mergeCell ref="A41:B41"/>
    <mergeCell ref="G41:H41"/>
    <mergeCell ref="G43:H43"/>
    <mergeCell ref="A43:B43"/>
    <mergeCell ref="A42:B42"/>
    <mergeCell ref="G47:H47"/>
    <mergeCell ref="B27:C27"/>
    <mergeCell ref="B19:C19"/>
    <mergeCell ref="B22:C22"/>
    <mergeCell ref="B23:C23"/>
    <mergeCell ref="B24:C24"/>
    <mergeCell ref="B32:C32"/>
    <mergeCell ref="B29:C29"/>
    <mergeCell ref="B28:C28"/>
    <mergeCell ref="A38:H38"/>
    <mergeCell ref="A36:F36"/>
    <mergeCell ref="A37:G37"/>
    <mergeCell ref="B6:C6"/>
    <mergeCell ref="B7:C7"/>
    <mergeCell ref="B8:C8"/>
    <mergeCell ref="B11:C11"/>
    <mergeCell ref="B12:C12"/>
    <mergeCell ref="B13:C13"/>
    <mergeCell ref="B33:C33"/>
    <mergeCell ref="B34:C34"/>
    <mergeCell ref="B35:C35"/>
    <mergeCell ref="B9:C9"/>
    <mergeCell ref="B10:C10"/>
    <mergeCell ref="B17:C17"/>
    <mergeCell ref="B16:C16"/>
    <mergeCell ref="B30:C30"/>
    <mergeCell ref="B31:C31"/>
    <mergeCell ref="B18:C18"/>
    <mergeCell ref="B20:C20"/>
    <mergeCell ref="B21:C21"/>
    <mergeCell ref="B14:C14"/>
    <mergeCell ref="B15:C15"/>
    <mergeCell ref="B25:C25"/>
    <mergeCell ref="B26:C26"/>
    <mergeCell ref="A1:G1"/>
    <mergeCell ref="A3:G3"/>
    <mergeCell ref="A4:A5"/>
    <mergeCell ref="B4:C5"/>
    <mergeCell ref="D4:D5"/>
    <mergeCell ref="F4:F5"/>
    <mergeCell ref="G4:G5"/>
    <mergeCell ref="A2:G2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9965-4CB4-404A-AF8F-88327A91E4F0}">
  <dimension ref="A1:G31"/>
  <sheetViews>
    <sheetView workbookViewId="0">
      <selection activeCell="G30" sqref="G30"/>
    </sheetView>
  </sheetViews>
  <sheetFormatPr defaultRowHeight="14.5" x14ac:dyDescent="0.35"/>
  <cols>
    <col min="1" max="1" width="24.1796875" customWidth="1"/>
    <col min="4" max="4" width="12.54296875" customWidth="1"/>
    <col min="5" max="5" width="11.26953125" customWidth="1"/>
    <col min="6" max="6" width="13" customWidth="1"/>
    <col min="7" max="7" width="21.1796875" customWidth="1"/>
  </cols>
  <sheetData>
    <row r="1" spans="1:7" ht="51.65" customHeight="1" thickTop="1" thickBot="1" x14ac:dyDescent="0.4">
      <c r="A1" s="60" t="s">
        <v>14</v>
      </c>
      <c r="B1" s="61"/>
      <c r="C1" s="61"/>
      <c r="D1" s="61"/>
      <c r="E1" s="61"/>
      <c r="F1" s="61"/>
      <c r="G1" s="62"/>
    </row>
    <row r="2" spans="1:7" ht="44.5" customHeight="1" thickTop="1" thickBot="1" x14ac:dyDescent="0.4">
      <c r="A2" s="76" t="s">
        <v>93</v>
      </c>
      <c r="B2" s="77"/>
      <c r="C2" s="77"/>
      <c r="D2" s="77"/>
      <c r="E2" s="77"/>
      <c r="F2" s="77"/>
      <c r="G2" s="78"/>
    </row>
    <row r="3" spans="1:7" ht="24" customHeight="1" thickTop="1" thickBot="1" x14ac:dyDescent="0.4">
      <c r="A3" s="63" t="s">
        <v>94</v>
      </c>
      <c r="B3" s="64"/>
      <c r="C3" s="64"/>
      <c r="D3" s="64"/>
      <c r="E3" s="64"/>
      <c r="F3" s="64"/>
      <c r="G3" s="65"/>
    </row>
    <row r="4" spans="1:7" ht="15" thickTop="1" x14ac:dyDescent="0.35">
      <c r="A4" s="66" t="s">
        <v>17</v>
      </c>
      <c r="B4" s="68" t="s">
        <v>18</v>
      </c>
      <c r="C4" s="69"/>
      <c r="D4" s="72" t="s">
        <v>19</v>
      </c>
      <c r="E4" s="79" t="s">
        <v>20</v>
      </c>
      <c r="F4" s="72" t="s">
        <v>21</v>
      </c>
      <c r="G4" s="74" t="s">
        <v>22</v>
      </c>
    </row>
    <row r="5" spans="1:7" ht="50.5" customHeight="1" thickBot="1" x14ac:dyDescent="0.4">
      <c r="A5" s="67"/>
      <c r="B5" s="70"/>
      <c r="C5" s="71"/>
      <c r="D5" s="73"/>
      <c r="E5" s="80"/>
      <c r="F5" s="73"/>
      <c r="G5" s="75"/>
    </row>
    <row r="6" spans="1:7" ht="33.65" customHeight="1" thickTop="1" thickBot="1" x14ac:dyDescent="0.4">
      <c r="A6" s="1" t="s">
        <v>23</v>
      </c>
      <c r="B6" s="85">
        <v>31</v>
      </c>
      <c r="C6" s="86"/>
      <c r="D6" s="2">
        <v>2</v>
      </c>
      <c r="E6" s="2">
        <f>+B6*D6</f>
        <v>62</v>
      </c>
      <c r="F6" s="24"/>
      <c r="G6" s="49">
        <f>+E6*F6</f>
        <v>0</v>
      </c>
    </row>
    <row r="7" spans="1:7" ht="33.65" customHeight="1" thickBot="1" x14ac:dyDescent="0.4">
      <c r="A7" s="1" t="s">
        <v>24</v>
      </c>
      <c r="B7" s="87">
        <v>31</v>
      </c>
      <c r="C7" s="88"/>
      <c r="D7" s="2">
        <v>2</v>
      </c>
      <c r="E7" s="2">
        <f>+B7*D7</f>
        <v>62</v>
      </c>
      <c r="F7" s="8"/>
      <c r="G7" s="49">
        <f t="shared" ref="G7:G29" si="0">+E7*F7</f>
        <v>0</v>
      </c>
    </row>
    <row r="8" spans="1:7" ht="33.65" customHeight="1" thickBot="1" x14ac:dyDescent="0.4">
      <c r="A8" s="1" t="s">
        <v>26</v>
      </c>
      <c r="B8" s="87">
        <v>18</v>
      </c>
      <c r="C8" s="93"/>
      <c r="D8" s="2">
        <v>2</v>
      </c>
      <c r="E8" s="2">
        <f t="shared" ref="E8:E29" si="1">+B8*D8</f>
        <v>36</v>
      </c>
      <c r="F8" s="8"/>
      <c r="G8" s="49">
        <f t="shared" si="0"/>
        <v>0</v>
      </c>
    </row>
    <row r="9" spans="1:7" ht="33.65" customHeight="1" thickBot="1" x14ac:dyDescent="0.4">
      <c r="A9" s="1" t="s">
        <v>27</v>
      </c>
      <c r="B9" s="87">
        <v>31</v>
      </c>
      <c r="C9" s="93"/>
      <c r="D9" s="2">
        <v>2</v>
      </c>
      <c r="E9" s="2">
        <f t="shared" si="1"/>
        <v>62</v>
      </c>
      <c r="F9" s="8"/>
      <c r="G9" s="49">
        <f t="shared" si="0"/>
        <v>0</v>
      </c>
    </row>
    <row r="10" spans="1:7" ht="33.65" customHeight="1" thickBot="1" x14ac:dyDescent="0.4">
      <c r="A10" s="1" t="s">
        <v>28</v>
      </c>
      <c r="B10" s="87">
        <v>30</v>
      </c>
      <c r="C10" s="88"/>
      <c r="D10" s="2">
        <v>2</v>
      </c>
      <c r="E10" s="2">
        <f t="shared" si="1"/>
        <v>60</v>
      </c>
      <c r="F10" s="8"/>
      <c r="G10" s="49">
        <f t="shared" si="0"/>
        <v>0</v>
      </c>
    </row>
    <row r="11" spans="1:7" ht="33.65" customHeight="1" thickBot="1" x14ac:dyDescent="0.4">
      <c r="A11" s="1" t="s">
        <v>29</v>
      </c>
      <c r="B11" s="87">
        <v>30</v>
      </c>
      <c r="C11" s="88"/>
      <c r="D11" s="2">
        <v>2</v>
      </c>
      <c r="E11" s="2">
        <f t="shared" si="1"/>
        <v>60</v>
      </c>
      <c r="F11" s="8"/>
      <c r="G11" s="49">
        <f t="shared" si="0"/>
        <v>0</v>
      </c>
    </row>
    <row r="12" spans="1:7" ht="33.65" customHeight="1" thickBot="1" x14ac:dyDescent="0.4">
      <c r="A12" s="1" t="s">
        <v>31</v>
      </c>
      <c r="B12" s="87">
        <v>1</v>
      </c>
      <c r="C12" s="88"/>
      <c r="D12" s="2">
        <v>2</v>
      </c>
      <c r="E12" s="2">
        <f t="shared" si="1"/>
        <v>2</v>
      </c>
      <c r="F12" s="24"/>
      <c r="G12" s="49">
        <f t="shared" si="0"/>
        <v>0</v>
      </c>
    </row>
    <row r="13" spans="1:7" ht="33.65" customHeight="1" thickBot="1" x14ac:dyDescent="0.4">
      <c r="A13" s="3" t="s">
        <v>95</v>
      </c>
      <c r="B13" s="94">
        <v>26</v>
      </c>
      <c r="C13" s="96"/>
      <c r="D13" s="2">
        <v>2</v>
      </c>
      <c r="E13" s="2">
        <f t="shared" si="1"/>
        <v>52</v>
      </c>
      <c r="F13" s="24"/>
      <c r="G13" s="49">
        <f t="shared" si="0"/>
        <v>0</v>
      </c>
    </row>
    <row r="14" spans="1:7" ht="25" customHeight="1" thickBot="1" x14ac:dyDescent="0.4">
      <c r="A14" s="5" t="s">
        <v>33</v>
      </c>
      <c r="B14" s="94">
        <v>9</v>
      </c>
      <c r="C14" s="95"/>
      <c r="D14" s="2">
        <v>2</v>
      </c>
      <c r="E14" s="2">
        <f t="shared" si="1"/>
        <v>18</v>
      </c>
      <c r="F14" s="8"/>
      <c r="G14" s="49">
        <f t="shared" si="0"/>
        <v>0</v>
      </c>
    </row>
    <row r="15" spans="1:7" ht="25" customHeight="1" thickBot="1" x14ac:dyDescent="0.4">
      <c r="A15" s="5" t="s">
        <v>34</v>
      </c>
      <c r="B15" s="94">
        <v>9</v>
      </c>
      <c r="C15" s="95"/>
      <c r="D15" s="2">
        <v>2</v>
      </c>
      <c r="E15" s="2">
        <f t="shared" si="1"/>
        <v>18</v>
      </c>
      <c r="F15" s="8"/>
      <c r="G15" s="49">
        <f t="shared" si="0"/>
        <v>0</v>
      </c>
    </row>
    <row r="16" spans="1:7" ht="25" customHeight="1" thickBot="1" x14ac:dyDescent="0.4">
      <c r="A16" s="5" t="s">
        <v>37</v>
      </c>
      <c r="B16" s="94">
        <v>9</v>
      </c>
      <c r="C16" s="95">
        <v>16</v>
      </c>
      <c r="D16" s="2">
        <v>2</v>
      </c>
      <c r="E16" s="2">
        <f t="shared" si="1"/>
        <v>18</v>
      </c>
      <c r="F16" s="8"/>
      <c r="G16" s="49">
        <f t="shared" si="0"/>
        <v>0</v>
      </c>
    </row>
    <row r="17" spans="1:7" ht="25" customHeight="1" thickBot="1" x14ac:dyDescent="0.4">
      <c r="A17" s="5" t="s">
        <v>38</v>
      </c>
      <c r="B17" s="94">
        <v>9</v>
      </c>
      <c r="C17" s="95">
        <v>16</v>
      </c>
      <c r="D17" s="2">
        <v>2</v>
      </c>
      <c r="E17" s="2">
        <f t="shared" si="1"/>
        <v>18</v>
      </c>
      <c r="F17" s="8"/>
      <c r="G17" s="49">
        <f t="shared" si="0"/>
        <v>0</v>
      </c>
    </row>
    <row r="18" spans="1:7" ht="25" customHeight="1" thickBot="1" x14ac:dyDescent="0.4">
      <c r="A18" s="5" t="s">
        <v>39</v>
      </c>
      <c r="B18" s="94">
        <v>9</v>
      </c>
      <c r="C18" s="95">
        <v>16</v>
      </c>
      <c r="D18" s="2">
        <v>2</v>
      </c>
      <c r="E18" s="2">
        <f t="shared" si="1"/>
        <v>18</v>
      </c>
      <c r="F18" s="8"/>
      <c r="G18" s="49">
        <f t="shared" si="0"/>
        <v>0</v>
      </c>
    </row>
    <row r="19" spans="1:7" ht="25" customHeight="1" thickBot="1" x14ac:dyDescent="0.4">
      <c r="A19" s="5" t="s">
        <v>40</v>
      </c>
      <c r="B19" s="94">
        <v>9</v>
      </c>
      <c r="C19" s="95">
        <v>16</v>
      </c>
      <c r="D19" s="2">
        <v>2</v>
      </c>
      <c r="E19" s="2">
        <f t="shared" si="1"/>
        <v>18</v>
      </c>
      <c r="F19" s="8"/>
      <c r="G19" s="49">
        <f t="shared" si="0"/>
        <v>0</v>
      </c>
    </row>
    <row r="20" spans="1:7" ht="25" customHeight="1" thickBot="1" x14ac:dyDescent="0.4">
      <c r="A20" s="5" t="s">
        <v>41</v>
      </c>
      <c r="B20" s="94">
        <v>9</v>
      </c>
      <c r="C20" s="95">
        <v>16</v>
      </c>
      <c r="D20" s="2">
        <v>2</v>
      </c>
      <c r="E20" s="2">
        <f t="shared" si="1"/>
        <v>18</v>
      </c>
      <c r="F20" s="8"/>
      <c r="G20" s="49">
        <f t="shared" si="0"/>
        <v>0</v>
      </c>
    </row>
    <row r="21" spans="1:7" ht="25" customHeight="1" thickBot="1" x14ac:dyDescent="0.4">
      <c r="A21" s="5" t="s">
        <v>35</v>
      </c>
      <c r="B21" s="94">
        <v>9</v>
      </c>
      <c r="C21" s="95">
        <v>16</v>
      </c>
      <c r="D21" s="2">
        <v>2</v>
      </c>
      <c r="E21" s="2">
        <f t="shared" si="1"/>
        <v>18</v>
      </c>
      <c r="F21" s="8"/>
      <c r="G21" s="49">
        <f t="shared" si="0"/>
        <v>0</v>
      </c>
    </row>
    <row r="22" spans="1:7" ht="25" customHeight="1" thickBot="1" x14ac:dyDescent="0.4">
      <c r="A22" s="5" t="s">
        <v>42</v>
      </c>
      <c r="B22" s="94">
        <v>9</v>
      </c>
      <c r="C22" s="95">
        <v>16</v>
      </c>
      <c r="D22" s="2">
        <v>2</v>
      </c>
      <c r="E22" s="2">
        <f t="shared" si="1"/>
        <v>18</v>
      </c>
      <c r="F22" s="8"/>
      <c r="G22" s="49">
        <f t="shared" si="0"/>
        <v>0</v>
      </c>
    </row>
    <row r="23" spans="1:7" ht="25" customHeight="1" thickBot="1" x14ac:dyDescent="0.4">
      <c r="A23" s="5" t="s">
        <v>43</v>
      </c>
      <c r="B23" s="94">
        <v>9</v>
      </c>
      <c r="C23" s="95">
        <v>16</v>
      </c>
      <c r="D23" s="2">
        <v>2</v>
      </c>
      <c r="E23" s="2">
        <f t="shared" si="1"/>
        <v>18</v>
      </c>
      <c r="F23" s="8"/>
      <c r="G23" s="49">
        <f t="shared" si="0"/>
        <v>0</v>
      </c>
    </row>
    <row r="24" spans="1:7" ht="25" customHeight="1" thickBot="1" x14ac:dyDescent="0.4">
      <c r="A24" s="5" t="s">
        <v>44</v>
      </c>
      <c r="B24" s="94">
        <v>9</v>
      </c>
      <c r="C24" s="95">
        <v>16</v>
      </c>
      <c r="D24" s="2">
        <v>2</v>
      </c>
      <c r="E24" s="2">
        <f t="shared" si="1"/>
        <v>18</v>
      </c>
      <c r="F24" s="24"/>
      <c r="G24" s="49">
        <f t="shared" si="0"/>
        <v>0</v>
      </c>
    </row>
    <row r="25" spans="1:7" ht="25" customHeight="1" thickBot="1" x14ac:dyDescent="0.4">
      <c r="A25" s="5" t="s">
        <v>45</v>
      </c>
      <c r="B25" s="94">
        <v>9</v>
      </c>
      <c r="C25" s="95">
        <v>16</v>
      </c>
      <c r="D25" s="2">
        <v>2</v>
      </c>
      <c r="E25" s="2">
        <f t="shared" si="1"/>
        <v>18</v>
      </c>
      <c r="F25" s="24"/>
      <c r="G25" s="49">
        <f t="shared" si="0"/>
        <v>0</v>
      </c>
    </row>
    <row r="26" spans="1:7" ht="25" customHeight="1" thickBot="1" x14ac:dyDescent="0.4">
      <c r="A26" s="5" t="s">
        <v>46</v>
      </c>
      <c r="B26" s="94">
        <v>9</v>
      </c>
      <c r="C26" s="95">
        <v>16</v>
      </c>
      <c r="D26" s="2">
        <v>2</v>
      </c>
      <c r="E26" s="2">
        <f t="shared" si="1"/>
        <v>18</v>
      </c>
      <c r="F26" s="24"/>
      <c r="G26" s="49">
        <f t="shared" si="0"/>
        <v>0</v>
      </c>
    </row>
    <row r="27" spans="1:7" ht="25" customHeight="1" thickBot="1" x14ac:dyDescent="0.4">
      <c r="A27" s="29" t="s">
        <v>47</v>
      </c>
      <c r="B27" s="97">
        <v>8</v>
      </c>
      <c r="C27" s="98">
        <v>16</v>
      </c>
      <c r="D27" s="15">
        <v>2</v>
      </c>
      <c r="E27" s="15">
        <f t="shared" si="1"/>
        <v>16</v>
      </c>
      <c r="F27" s="9"/>
      <c r="G27" s="49">
        <f t="shared" si="0"/>
        <v>0</v>
      </c>
    </row>
    <row r="28" spans="1:7" ht="25" customHeight="1" thickBot="1" x14ac:dyDescent="0.4">
      <c r="A28" s="30" t="s">
        <v>48</v>
      </c>
      <c r="B28" s="89">
        <v>5</v>
      </c>
      <c r="C28" s="90"/>
      <c r="D28" s="21">
        <v>2</v>
      </c>
      <c r="E28" s="22">
        <f t="shared" si="1"/>
        <v>10</v>
      </c>
      <c r="F28" s="23"/>
      <c r="G28" s="49">
        <f t="shared" si="0"/>
        <v>0</v>
      </c>
    </row>
    <row r="29" spans="1:7" ht="25" customHeight="1" thickBot="1" x14ac:dyDescent="0.4">
      <c r="A29" s="28" t="s">
        <v>50</v>
      </c>
      <c r="B29" s="91">
        <v>5</v>
      </c>
      <c r="C29" s="92"/>
      <c r="D29" s="18">
        <v>2</v>
      </c>
      <c r="E29" s="19">
        <f t="shared" si="1"/>
        <v>10</v>
      </c>
      <c r="F29" s="20"/>
      <c r="G29" s="49">
        <f t="shared" si="0"/>
        <v>0</v>
      </c>
    </row>
    <row r="30" spans="1:7" ht="30.65" customHeight="1" thickTop="1" thickBot="1" x14ac:dyDescent="0.4">
      <c r="A30" s="81" t="s">
        <v>96</v>
      </c>
      <c r="B30" s="82"/>
      <c r="C30" s="82"/>
      <c r="D30" s="82"/>
      <c r="E30" s="82"/>
      <c r="F30" s="83"/>
      <c r="G30" s="7">
        <f>SUM(G6:G29)</f>
        <v>0</v>
      </c>
    </row>
    <row r="31" spans="1:7" ht="15" thickTop="1" x14ac:dyDescent="0.35"/>
  </sheetData>
  <mergeCells count="34">
    <mergeCell ref="A30:F30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G1"/>
    <mergeCell ref="A2:G2"/>
    <mergeCell ref="A3:G3"/>
    <mergeCell ref="A4:A5"/>
    <mergeCell ref="B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95A3-DAFB-4234-B016-379D50DCBF87}">
  <dimension ref="A1:G12"/>
  <sheetViews>
    <sheetView topLeftCell="A4" workbookViewId="0">
      <selection activeCell="G11" sqref="G11"/>
    </sheetView>
  </sheetViews>
  <sheetFormatPr defaultRowHeight="14.5" x14ac:dyDescent="0.35"/>
  <cols>
    <col min="1" max="1" width="22.81640625" customWidth="1"/>
    <col min="4" max="4" width="12.81640625" customWidth="1"/>
    <col min="6" max="6" width="15.81640625" customWidth="1"/>
    <col min="7" max="7" width="19.26953125" customWidth="1"/>
  </cols>
  <sheetData>
    <row r="1" spans="1:7" ht="52.5" customHeight="1" thickTop="1" thickBot="1" x14ac:dyDescent="0.4">
      <c r="A1" s="60" t="s">
        <v>14</v>
      </c>
      <c r="B1" s="61"/>
      <c r="C1" s="61"/>
      <c r="D1" s="61"/>
      <c r="E1" s="61"/>
      <c r="F1" s="61"/>
      <c r="G1" s="62"/>
    </row>
    <row r="2" spans="1:7" ht="41.15" customHeight="1" thickTop="1" thickBot="1" x14ac:dyDescent="0.4">
      <c r="A2" s="76" t="s">
        <v>97</v>
      </c>
      <c r="B2" s="77"/>
      <c r="C2" s="77"/>
      <c r="D2" s="77"/>
      <c r="E2" s="77"/>
      <c r="F2" s="77"/>
      <c r="G2" s="78"/>
    </row>
    <row r="3" spans="1:7" ht="25.5" customHeight="1" thickTop="1" thickBot="1" x14ac:dyDescent="0.4">
      <c r="A3" s="63" t="s">
        <v>98</v>
      </c>
      <c r="B3" s="64"/>
      <c r="C3" s="64"/>
      <c r="D3" s="64"/>
      <c r="E3" s="64"/>
      <c r="F3" s="64"/>
      <c r="G3" s="65"/>
    </row>
    <row r="4" spans="1:7" ht="15" thickTop="1" x14ac:dyDescent="0.35">
      <c r="A4" s="66" t="s">
        <v>17</v>
      </c>
      <c r="B4" s="68" t="s">
        <v>18</v>
      </c>
      <c r="C4" s="69"/>
      <c r="D4" s="72" t="s">
        <v>19</v>
      </c>
      <c r="E4" s="79" t="s">
        <v>20</v>
      </c>
      <c r="F4" s="72" t="s">
        <v>21</v>
      </c>
      <c r="G4" s="74" t="s">
        <v>22</v>
      </c>
    </row>
    <row r="5" spans="1:7" ht="54" customHeight="1" thickBot="1" x14ac:dyDescent="0.4">
      <c r="A5" s="67"/>
      <c r="B5" s="70"/>
      <c r="C5" s="71"/>
      <c r="D5" s="73"/>
      <c r="E5" s="80"/>
      <c r="F5" s="73"/>
      <c r="G5" s="75"/>
    </row>
    <row r="6" spans="1:7" ht="35.15" customHeight="1" thickTop="1" thickBot="1" x14ac:dyDescent="0.4">
      <c r="A6" s="1" t="s">
        <v>23</v>
      </c>
      <c r="B6" s="85">
        <v>7</v>
      </c>
      <c r="C6" s="86"/>
      <c r="D6" s="2">
        <v>2</v>
      </c>
      <c r="E6" s="2">
        <f>+B6*D6</f>
        <v>14</v>
      </c>
      <c r="F6" s="24"/>
      <c r="G6" s="49">
        <f>+E6*F6</f>
        <v>0</v>
      </c>
    </row>
    <row r="7" spans="1:7" ht="35.15" customHeight="1" thickBot="1" x14ac:dyDescent="0.4">
      <c r="A7" s="1" t="s">
        <v>26</v>
      </c>
      <c r="B7" s="87">
        <v>6</v>
      </c>
      <c r="C7" s="93"/>
      <c r="D7" s="2">
        <v>2</v>
      </c>
      <c r="E7" s="2">
        <f t="shared" ref="E7:E9" si="0">+B7*D7</f>
        <v>12</v>
      </c>
      <c r="F7" s="8"/>
      <c r="G7" s="49">
        <f t="shared" ref="G7:G10" si="1">+E7*F7</f>
        <v>0</v>
      </c>
    </row>
    <row r="8" spans="1:7" ht="35.15" customHeight="1" thickBot="1" x14ac:dyDescent="0.4">
      <c r="A8" s="1" t="s">
        <v>27</v>
      </c>
      <c r="B8" s="87">
        <v>4</v>
      </c>
      <c r="C8" s="93"/>
      <c r="D8" s="2">
        <v>2</v>
      </c>
      <c r="E8" s="2">
        <f t="shared" si="0"/>
        <v>8</v>
      </c>
      <c r="F8" s="8"/>
      <c r="G8" s="49">
        <f t="shared" si="1"/>
        <v>0</v>
      </c>
    </row>
    <row r="9" spans="1:7" ht="35.15" customHeight="1" thickBot="1" x14ac:dyDescent="0.4">
      <c r="A9" s="1" t="s">
        <v>28</v>
      </c>
      <c r="B9" s="87">
        <v>6</v>
      </c>
      <c r="C9" s="88"/>
      <c r="D9" s="2">
        <v>2</v>
      </c>
      <c r="E9" s="2">
        <f t="shared" si="0"/>
        <v>12</v>
      </c>
      <c r="F9" s="8"/>
      <c r="G9" s="49">
        <f t="shared" si="1"/>
        <v>0</v>
      </c>
    </row>
    <row r="10" spans="1:7" ht="35.15" customHeight="1" thickBot="1" x14ac:dyDescent="0.4">
      <c r="A10" s="1" t="s">
        <v>32</v>
      </c>
      <c r="B10" s="87">
        <v>5</v>
      </c>
      <c r="C10" s="88"/>
      <c r="D10" s="2">
        <v>2</v>
      </c>
      <c r="E10" s="2">
        <f t="shared" ref="E10" si="2">+B10*D10</f>
        <v>10</v>
      </c>
      <c r="F10" s="8"/>
      <c r="G10" s="49">
        <f t="shared" si="1"/>
        <v>0</v>
      </c>
    </row>
    <row r="11" spans="1:7" ht="35.15" customHeight="1" thickBot="1" x14ac:dyDescent="0.4">
      <c r="A11" s="128" t="s">
        <v>99</v>
      </c>
      <c r="B11" s="129"/>
      <c r="C11" s="129"/>
      <c r="D11" s="129"/>
      <c r="E11" s="129"/>
      <c r="F11" s="130"/>
      <c r="G11" s="7">
        <f>SUM(G6:G10)</f>
        <v>0</v>
      </c>
    </row>
    <row r="12" spans="1:7" ht="15" thickTop="1" x14ac:dyDescent="0.35"/>
  </sheetData>
  <mergeCells count="15">
    <mergeCell ref="A11:F11"/>
    <mergeCell ref="B10:C10"/>
    <mergeCell ref="B6:C6"/>
    <mergeCell ref="B7:C7"/>
    <mergeCell ref="B8:C8"/>
    <mergeCell ref="B9:C9"/>
    <mergeCell ref="A1:G1"/>
    <mergeCell ref="A2:G2"/>
    <mergeCell ref="A3:G3"/>
    <mergeCell ref="A4:A5"/>
    <mergeCell ref="B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2 X s V j x q g m O l A A A A 9 g A A A B I A H A B D b 2 5 m a W c v U G F j a 2 F n Z S 5 4 b W w g o h g A K K A U A A A A A A A A A A A A A A A A A A A A A A A A A A A A h Y 9 B D o I w F E S v Q r q n L Z g Y J J + y c C u J C d G 4 J a V C I 3 w M L Z a 7 u f B I X k G M o u 5 c z s y b Z O Z + v U E 6 t o 1 3 U b 3 R H S Y k o J x 4 C m V X a q w S M t i j H 5 F U w L a Q p 6 J S 3 g S j i U e j E 1 J b e 4 4 Z c 8 5 R t 6 B d X 7 G Q 8 4 A d s k 0 u a 9 U W v k Z j C 5 S K f F r l / x Y R s H + N E S E N e E R X 0 Z J y Y L M J m c Y v E E 5 7 n + m P C e u h s U O v h E J / l w O b J b D 3 B / E A U E s D B B Q A A g A I A I 9 l 7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Z e x W K I p H u A 4 A A A A R A A A A E w A c A E Z v c m 1 1 b G F z L 1 N l Y 3 R p b 2 4 x L m 0 g o h g A K K A U A A A A A A A A A A A A A A A A A A A A A A A A A A A A K 0 5 N L s n M z 1 M I h t C G 1 g B Q S w E C L Q A U A A I A C A C P Z e x W P G q C Y 6 U A A A D 2 A A A A E g A A A A A A A A A A A A A A A A A A A A A A Q 2 9 u Z m l n L 1 B h Y 2 t h Z 2 U u e G 1 s U E s B A i 0 A F A A C A A g A j 2 X s V g / K 6 a u k A A A A 6 Q A A A B M A A A A A A A A A A A A A A A A A 8 Q A A A F t D b 2 5 0 Z W 5 0 X 1 R 5 c G V z X S 5 4 b W x Q S w E C L Q A U A A I A C A C P Z e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g v n p + Y N 3 U S q Y v O v t / L Z 2 w A A A A A C A A A A A A A D Z g A A w A A A A B A A A A C i 8 p T L F Z P f f + 7 I C I z i L H R c A A A A A A S A A A C g A A A A E A A A A B 7 / 2 Z S v 8 u k A N H 8 8 X y 6 r O c V Q A A A A N E b 3 W T c a z E K C m U g j Q Y v T c R 7 J 8 u o F 8 o E 1 u y k s 8 p P Z W K 6 K M o b i a 1 e k i T J B R Z C P 8 9 L h K w W i s r i 5 n P t x b 4 p S b 9 D t F k W u E p 4 d y M H k d / D f l 5 9 w / o A U A A A A 3 v 1 M o c 9 i E 7 d I Z 4 Y L c R 4 o t s 9 B S l E = < / D a t a M a s h u p > 
</file>

<file path=customXml/itemProps1.xml><?xml version="1.0" encoding="utf-8"?>
<ds:datastoreItem xmlns:ds="http://schemas.openxmlformats.org/officeDocument/2006/customXml" ds:itemID="{7BCB183D-E135-4B9A-BD35-F3EA89DF62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Analytical Summary</vt:lpstr>
      <vt:lpstr>NWLF</vt:lpstr>
      <vt:lpstr>Feltonsville</vt:lpstr>
      <vt:lpstr>EWLF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Elliott Cornell</dc:creator>
  <cp:keywords/>
  <dc:description/>
  <cp:lastModifiedBy>Melissa England</cp:lastModifiedBy>
  <cp:revision/>
  <dcterms:created xsi:type="dcterms:W3CDTF">2023-05-02T14:44:34Z</dcterms:created>
  <dcterms:modified xsi:type="dcterms:W3CDTF">2023-07-12T16:54:02Z</dcterms:modified>
  <cp:category/>
  <cp:contentStatus/>
</cp:coreProperties>
</file>