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65" yWindow="-15" windowWidth="7110" windowHeight="12675" activeTab="5"/>
  </bookViews>
  <sheets>
    <sheet name="TeamRAW" sheetId="1" r:id="rId1"/>
    <sheet name="TeamSweeps" sheetId="6" r:id="rId2"/>
    <sheet name="OITS" sheetId="2" r:id="rId3"/>
    <sheet name="OIES" sheetId="4" r:id="rId4"/>
    <sheet name="NITS" sheetId="3" r:id="rId5"/>
    <sheet name="NIES" sheetId="11" r:id="rId6"/>
  </sheets>
  <definedNames>
    <definedName name="_xlnm.Print_Area" localSheetId="1">TeamSweeps!$A$6:$B$31</definedName>
  </definedNames>
  <calcPr calcId="145621" refMode="R1C1"/>
</workbook>
</file>

<file path=xl/calcChain.xml><?xml version="1.0" encoding="utf-8"?>
<calcChain xmlns="http://schemas.openxmlformats.org/spreadsheetml/2006/main">
  <c r="BS6" i="11" l="1"/>
  <c r="BT6" i="11"/>
  <c r="BU6" i="11"/>
  <c r="BV6" i="11"/>
  <c r="BS7" i="11"/>
  <c r="BT7" i="11"/>
  <c r="BU7" i="11"/>
  <c r="BV7" i="11"/>
  <c r="BS8" i="11"/>
  <c r="BT8" i="11"/>
  <c r="BU8" i="11"/>
  <c r="BV8" i="11"/>
  <c r="BS10" i="11"/>
  <c r="BT10" i="11"/>
  <c r="BU10" i="11"/>
  <c r="BV10" i="11"/>
  <c r="BS12" i="11"/>
  <c r="BT12" i="11"/>
  <c r="BU12" i="11"/>
  <c r="BV12" i="11"/>
  <c r="BS14" i="11"/>
  <c r="BT14" i="11"/>
  <c r="BU14" i="11"/>
  <c r="BV14" i="11"/>
  <c r="BS11" i="11"/>
  <c r="BT11" i="11"/>
  <c r="BU11" i="11"/>
  <c r="BV11" i="11"/>
  <c r="BS13" i="11"/>
  <c r="BT13" i="11"/>
  <c r="BU13" i="11"/>
  <c r="BV13" i="11"/>
  <c r="BS15" i="11"/>
  <c r="BT15" i="11"/>
  <c r="BU15" i="11"/>
  <c r="BV15" i="11"/>
  <c r="BV9" i="11"/>
  <c r="BU9" i="11"/>
  <c r="BT9" i="11"/>
  <c r="BS9" i="11"/>
  <c r="DD14" i="3"/>
  <c r="CQ14" i="3"/>
  <c r="CP14" i="3"/>
  <c r="CO14" i="3"/>
  <c r="CN14" i="3"/>
  <c r="CE14" i="3"/>
  <c r="DG14" i="3" s="1"/>
  <c r="BX14" i="3"/>
  <c r="DF14" i="3" s="1"/>
  <c r="BS14" i="3"/>
  <c r="DE14" i="3" s="1"/>
  <c r="BJ14" i="3"/>
  <c r="DC14" i="3" s="1"/>
  <c r="BE14" i="3"/>
  <c r="DB14" i="3" s="1"/>
  <c r="AZ14" i="3"/>
  <c r="DA14" i="3" s="1"/>
  <c r="AU14" i="3"/>
  <c r="CZ14" i="3" s="1"/>
  <c r="AP14" i="3"/>
  <c r="CY14" i="3" s="1"/>
  <c r="AK14" i="3"/>
  <c r="CX14" i="3" s="1"/>
  <c r="AF14" i="3"/>
  <c r="CW14" i="3" s="1"/>
  <c r="AA14" i="3"/>
  <c r="CV14" i="3" s="1"/>
  <c r="V14" i="3"/>
  <c r="CU14" i="3" s="1"/>
  <c r="Q14" i="3"/>
  <c r="CT14" i="3" s="1"/>
  <c r="L14" i="3"/>
  <c r="CS14" i="3" s="1"/>
  <c r="G14" i="3"/>
  <c r="CR14" i="3" s="1"/>
  <c r="DD15" i="3"/>
  <c r="CQ15" i="3"/>
  <c r="CP15" i="3"/>
  <c r="CO15" i="3"/>
  <c r="CN15" i="3"/>
  <c r="CE15" i="3"/>
  <c r="DG15" i="3" s="1"/>
  <c r="BX15" i="3"/>
  <c r="DF15" i="3" s="1"/>
  <c r="BS15" i="3"/>
  <c r="DE15" i="3" s="1"/>
  <c r="BJ15" i="3"/>
  <c r="DC15" i="3" s="1"/>
  <c r="BE15" i="3"/>
  <c r="DB15" i="3" s="1"/>
  <c r="AZ15" i="3"/>
  <c r="DA15" i="3" s="1"/>
  <c r="AU15" i="3"/>
  <c r="CZ15" i="3" s="1"/>
  <c r="AP15" i="3"/>
  <c r="CY15" i="3" s="1"/>
  <c r="AK15" i="3"/>
  <c r="CX15" i="3" s="1"/>
  <c r="AF15" i="3"/>
  <c r="CW15" i="3" s="1"/>
  <c r="AA15" i="3"/>
  <c r="CV15" i="3" s="1"/>
  <c r="V15" i="3"/>
  <c r="CU15" i="3" s="1"/>
  <c r="Q15" i="3"/>
  <c r="CT15" i="3" s="1"/>
  <c r="L15" i="3"/>
  <c r="CS15" i="3" s="1"/>
  <c r="G15" i="3"/>
  <c r="CR15" i="3" s="1"/>
  <c r="DD16" i="3"/>
  <c r="CQ16" i="3"/>
  <c r="CP16" i="3"/>
  <c r="CO16" i="3"/>
  <c r="CN16" i="3"/>
  <c r="CE16" i="3"/>
  <c r="DG16" i="3" s="1"/>
  <c r="BX16" i="3"/>
  <c r="DF16" i="3" s="1"/>
  <c r="BS16" i="3"/>
  <c r="DE16" i="3" s="1"/>
  <c r="BJ16" i="3"/>
  <c r="DC16" i="3" s="1"/>
  <c r="BE16" i="3"/>
  <c r="DB16" i="3" s="1"/>
  <c r="AZ16" i="3"/>
  <c r="DA16" i="3" s="1"/>
  <c r="AU16" i="3"/>
  <c r="CZ16" i="3" s="1"/>
  <c r="AP16" i="3"/>
  <c r="CY16" i="3" s="1"/>
  <c r="AK16" i="3"/>
  <c r="CX16" i="3" s="1"/>
  <c r="AF16" i="3"/>
  <c r="CW16" i="3" s="1"/>
  <c r="AA16" i="3"/>
  <c r="CV16" i="3" s="1"/>
  <c r="V16" i="3"/>
  <c r="CU16" i="3" s="1"/>
  <c r="Q16" i="3"/>
  <c r="CT16" i="3" s="1"/>
  <c r="L16" i="3"/>
  <c r="CS16" i="3" s="1"/>
  <c r="G16" i="3"/>
  <c r="CR16" i="3" s="1"/>
  <c r="DD13" i="3"/>
  <c r="CQ13" i="3"/>
  <c r="CP13" i="3"/>
  <c r="CO13" i="3"/>
  <c r="CN13" i="3"/>
  <c r="CE13" i="3"/>
  <c r="DG13" i="3" s="1"/>
  <c r="BX13" i="3"/>
  <c r="DF13" i="3" s="1"/>
  <c r="BS13" i="3"/>
  <c r="DE13" i="3" s="1"/>
  <c r="BJ13" i="3"/>
  <c r="DC13" i="3" s="1"/>
  <c r="BE13" i="3"/>
  <c r="DB13" i="3" s="1"/>
  <c r="AZ13" i="3"/>
  <c r="DA13" i="3" s="1"/>
  <c r="AU13" i="3"/>
  <c r="CZ13" i="3" s="1"/>
  <c r="AP13" i="3"/>
  <c r="CY13" i="3" s="1"/>
  <c r="AK13" i="3"/>
  <c r="CX13" i="3" s="1"/>
  <c r="AF13" i="3"/>
  <c r="CW13" i="3" s="1"/>
  <c r="AA13" i="3"/>
  <c r="CV13" i="3" s="1"/>
  <c r="V13" i="3"/>
  <c r="CU13" i="3" s="1"/>
  <c r="Q13" i="3"/>
  <c r="CT13" i="3" s="1"/>
  <c r="L13" i="3"/>
  <c r="CS13" i="3" s="1"/>
  <c r="G13" i="3"/>
  <c r="CR13" i="3" s="1"/>
  <c r="DD11" i="3"/>
  <c r="CQ11" i="3"/>
  <c r="CP11" i="3"/>
  <c r="CO11" i="3"/>
  <c r="CN11" i="3"/>
  <c r="CE11" i="3"/>
  <c r="DG11" i="3" s="1"/>
  <c r="BX11" i="3"/>
  <c r="DF11" i="3" s="1"/>
  <c r="BS11" i="3"/>
  <c r="DE11" i="3" s="1"/>
  <c r="BJ11" i="3"/>
  <c r="DC11" i="3" s="1"/>
  <c r="BE11" i="3"/>
  <c r="DB11" i="3" s="1"/>
  <c r="AZ11" i="3"/>
  <c r="DA11" i="3" s="1"/>
  <c r="AU11" i="3"/>
  <c r="CZ11" i="3" s="1"/>
  <c r="AP11" i="3"/>
  <c r="CY11" i="3" s="1"/>
  <c r="AK11" i="3"/>
  <c r="CX11" i="3" s="1"/>
  <c r="AF11" i="3"/>
  <c r="CW11" i="3" s="1"/>
  <c r="AA11" i="3"/>
  <c r="CV11" i="3" s="1"/>
  <c r="V11" i="3"/>
  <c r="CU11" i="3" s="1"/>
  <c r="Q11" i="3"/>
  <c r="CT11" i="3" s="1"/>
  <c r="L11" i="3"/>
  <c r="CS11" i="3" s="1"/>
  <c r="G11" i="3"/>
  <c r="CR11" i="3" s="1"/>
  <c r="DD12" i="3"/>
  <c r="CQ12" i="3"/>
  <c r="CP12" i="3"/>
  <c r="CO12" i="3"/>
  <c r="CN12" i="3"/>
  <c r="CE12" i="3"/>
  <c r="DG12" i="3" s="1"/>
  <c r="BX12" i="3"/>
  <c r="DF12" i="3" s="1"/>
  <c r="BS12" i="3"/>
  <c r="DE12" i="3" s="1"/>
  <c r="BJ12" i="3"/>
  <c r="DC12" i="3" s="1"/>
  <c r="BE12" i="3"/>
  <c r="DB12" i="3" s="1"/>
  <c r="AZ12" i="3"/>
  <c r="DA12" i="3" s="1"/>
  <c r="AU12" i="3"/>
  <c r="CZ12" i="3" s="1"/>
  <c r="AP12" i="3"/>
  <c r="CY12" i="3" s="1"/>
  <c r="AK12" i="3"/>
  <c r="CX12" i="3" s="1"/>
  <c r="AF12" i="3"/>
  <c r="CW12" i="3" s="1"/>
  <c r="AA12" i="3"/>
  <c r="CV12" i="3" s="1"/>
  <c r="V12" i="3"/>
  <c r="CU12" i="3" s="1"/>
  <c r="Q12" i="3"/>
  <c r="CT12" i="3" s="1"/>
  <c r="L12" i="3"/>
  <c r="CS12" i="3" s="1"/>
  <c r="G12" i="3"/>
  <c r="CR12" i="3" s="1"/>
  <c r="DD10" i="3"/>
  <c r="CQ10" i="3"/>
  <c r="CP10" i="3"/>
  <c r="CO10" i="3"/>
  <c r="CN10" i="3"/>
  <c r="CE10" i="3"/>
  <c r="DG10" i="3" s="1"/>
  <c r="BX10" i="3"/>
  <c r="DF10" i="3" s="1"/>
  <c r="BS10" i="3"/>
  <c r="DE10" i="3" s="1"/>
  <c r="BJ10" i="3"/>
  <c r="DC10" i="3" s="1"/>
  <c r="BE10" i="3"/>
  <c r="DB10" i="3" s="1"/>
  <c r="AZ10" i="3"/>
  <c r="DA10" i="3" s="1"/>
  <c r="AU10" i="3"/>
  <c r="CZ10" i="3" s="1"/>
  <c r="AP10" i="3"/>
  <c r="CY10" i="3" s="1"/>
  <c r="AK10" i="3"/>
  <c r="CX10" i="3" s="1"/>
  <c r="AF10" i="3"/>
  <c r="CW10" i="3" s="1"/>
  <c r="AA10" i="3"/>
  <c r="CV10" i="3" s="1"/>
  <c r="V10" i="3"/>
  <c r="CU10" i="3" s="1"/>
  <c r="Q10" i="3"/>
  <c r="CT10" i="3" s="1"/>
  <c r="L10" i="3"/>
  <c r="CS10" i="3" s="1"/>
  <c r="G10" i="3"/>
  <c r="CR10" i="3" s="1"/>
  <c r="DD9" i="3"/>
  <c r="CQ9" i="3"/>
  <c r="CP9" i="3"/>
  <c r="CO9" i="3"/>
  <c r="CN9" i="3"/>
  <c r="CE9" i="3"/>
  <c r="DG9" i="3" s="1"/>
  <c r="BX9" i="3"/>
  <c r="DF9" i="3" s="1"/>
  <c r="BS9" i="3"/>
  <c r="DE9" i="3" s="1"/>
  <c r="BJ9" i="3"/>
  <c r="DC9" i="3" s="1"/>
  <c r="BE9" i="3"/>
  <c r="DB9" i="3" s="1"/>
  <c r="AZ9" i="3"/>
  <c r="DA9" i="3" s="1"/>
  <c r="AU9" i="3"/>
  <c r="CZ9" i="3" s="1"/>
  <c r="AP9" i="3"/>
  <c r="CY9" i="3" s="1"/>
  <c r="AK9" i="3"/>
  <c r="CX9" i="3" s="1"/>
  <c r="AF9" i="3"/>
  <c r="CW9" i="3" s="1"/>
  <c r="AA9" i="3"/>
  <c r="CV9" i="3" s="1"/>
  <c r="V9" i="3"/>
  <c r="CU9" i="3" s="1"/>
  <c r="Q9" i="3"/>
  <c r="CT9" i="3" s="1"/>
  <c r="L9" i="3"/>
  <c r="CS9" i="3" s="1"/>
  <c r="G9" i="3"/>
  <c r="CR9" i="3" s="1"/>
  <c r="DD8" i="3"/>
  <c r="CQ8" i="3"/>
  <c r="CP8" i="3"/>
  <c r="CO8" i="3"/>
  <c r="CN8" i="3"/>
  <c r="CE8" i="3"/>
  <c r="DG8" i="3" s="1"/>
  <c r="BX8" i="3"/>
  <c r="DF8" i="3" s="1"/>
  <c r="BS8" i="3"/>
  <c r="DE8" i="3" s="1"/>
  <c r="BJ8" i="3"/>
  <c r="DC8" i="3" s="1"/>
  <c r="BE8" i="3"/>
  <c r="DB8" i="3" s="1"/>
  <c r="AZ8" i="3"/>
  <c r="DA8" i="3" s="1"/>
  <c r="AU8" i="3"/>
  <c r="CZ8" i="3" s="1"/>
  <c r="AP8" i="3"/>
  <c r="CY8" i="3" s="1"/>
  <c r="AK8" i="3"/>
  <c r="CX8" i="3" s="1"/>
  <c r="AF8" i="3"/>
  <c r="CW8" i="3" s="1"/>
  <c r="AA8" i="3"/>
  <c r="CV8" i="3" s="1"/>
  <c r="V8" i="3"/>
  <c r="CU8" i="3" s="1"/>
  <c r="Q8" i="3"/>
  <c r="CT8" i="3" s="1"/>
  <c r="L8" i="3"/>
  <c r="CS8" i="3" s="1"/>
  <c r="G8" i="3"/>
  <c r="CR8" i="3" s="1"/>
  <c r="DD7" i="3"/>
  <c r="CQ7" i="3"/>
  <c r="CP7" i="3"/>
  <c r="CO7" i="3"/>
  <c r="CN7" i="3"/>
  <c r="CE7" i="3"/>
  <c r="DG7" i="3" s="1"/>
  <c r="BX7" i="3"/>
  <c r="DF7" i="3" s="1"/>
  <c r="BS7" i="3"/>
  <c r="DE7" i="3" s="1"/>
  <c r="BJ7" i="3"/>
  <c r="DC7" i="3" s="1"/>
  <c r="BE7" i="3"/>
  <c r="DB7" i="3" s="1"/>
  <c r="AZ7" i="3"/>
  <c r="DA7" i="3" s="1"/>
  <c r="AU7" i="3"/>
  <c r="CZ7" i="3" s="1"/>
  <c r="AP7" i="3"/>
  <c r="CY7" i="3" s="1"/>
  <c r="AK7" i="3"/>
  <c r="CX7" i="3" s="1"/>
  <c r="AF7" i="3"/>
  <c r="CW7" i="3" s="1"/>
  <c r="AA7" i="3"/>
  <c r="CV7" i="3" s="1"/>
  <c r="V7" i="3"/>
  <c r="CU7" i="3" s="1"/>
  <c r="Q7" i="3"/>
  <c r="CT7" i="3" s="1"/>
  <c r="L7" i="3"/>
  <c r="CS7" i="3" s="1"/>
  <c r="G7" i="3"/>
  <c r="CR7" i="3" s="1"/>
  <c r="DD6" i="3"/>
  <c r="CQ6" i="3"/>
  <c r="CP6" i="3"/>
  <c r="CO6" i="3"/>
  <c r="CN6" i="3"/>
  <c r="CE6" i="3"/>
  <c r="DG6" i="3" s="1"/>
  <c r="BX6" i="3"/>
  <c r="DF6" i="3" s="1"/>
  <c r="BS6" i="3"/>
  <c r="DE6" i="3" s="1"/>
  <c r="BJ6" i="3"/>
  <c r="DC6" i="3" s="1"/>
  <c r="BE6" i="3"/>
  <c r="DB6" i="3" s="1"/>
  <c r="AZ6" i="3"/>
  <c r="DA6" i="3" s="1"/>
  <c r="AU6" i="3"/>
  <c r="CZ6" i="3" s="1"/>
  <c r="AP6" i="3"/>
  <c r="CY6" i="3" s="1"/>
  <c r="AK6" i="3"/>
  <c r="CX6" i="3" s="1"/>
  <c r="AF6" i="3"/>
  <c r="CW6" i="3" s="1"/>
  <c r="AA6" i="3"/>
  <c r="CV6" i="3" s="1"/>
  <c r="V6" i="3"/>
  <c r="CU6" i="3" s="1"/>
  <c r="Q6" i="3"/>
  <c r="CT6" i="3" s="1"/>
  <c r="L6" i="3"/>
  <c r="CS6" i="3" s="1"/>
  <c r="G6" i="3"/>
  <c r="CR6" i="3" s="1"/>
  <c r="BJ7" i="11"/>
  <c r="CH7" i="11" s="1"/>
  <c r="BE7" i="11"/>
  <c r="CG7" i="11" s="1"/>
  <c r="AZ7" i="11"/>
  <c r="CF7" i="11" s="1"/>
  <c r="AU7" i="11"/>
  <c r="CE7" i="11" s="1"/>
  <c r="AP7" i="11"/>
  <c r="CD7" i="11" s="1"/>
  <c r="AK7" i="11"/>
  <c r="CC7" i="11" s="1"/>
  <c r="AF7" i="11"/>
  <c r="CB7" i="11" s="1"/>
  <c r="AA7" i="11"/>
  <c r="CA7" i="11" s="1"/>
  <c r="V7" i="11"/>
  <c r="BZ7" i="11" s="1"/>
  <c r="Q7" i="11"/>
  <c r="BY7" i="11" s="1"/>
  <c r="L7" i="11"/>
  <c r="BX7" i="11" s="1"/>
  <c r="G7" i="11"/>
  <c r="BW7" i="11" s="1"/>
  <c r="BJ8" i="11"/>
  <c r="CH8" i="11" s="1"/>
  <c r="BE8" i="11"/>
  <c r="CG8" i="11" s="1"/>
  <c r="AZ8" i="11"/>
  <c r="CF8" i="11" s="1"/>
  <c r="AU8" i="11"/>
  <c r="CE8" i="11" s="1"/>
  <c r="AP8" i="11"/>
  <c r="CD8" i="11" s="1"/>
  <c r="AK8" i="11"/>
  <c r="CC8" i="11" s="1"/>
  <c r="AF8" i="11"/>
  <c r="CB8" i="11" s="1"/>
  <c r="AA8" i="11"/>
  <c r="CA8" i="11" s="1"/>
  <c r="V8" i="11"/>
  <c r="BZ8" i="11" s="1"/>
  <c r="Q8" i="11"/>
  <c r="BY8" i="11" s="1"/>
  <c r="L8" i="11"/>
  <c r="BX8" i="11" s="1"/>
  <c r="G8" i="11"/>
  <c r="BW8" i="11" s="1"/>
  <c r="BJ9" i="11"/>
  <c r="CH9" i="11" s="1"/>
  <c r="BE9" i="11"/>
  <c r="CG9" i="11" s="1"/>
  <c r="AZ9" i="11"/>
  <c r="CF9" i="11" s="1"/>
  <c r="AU9" i="11"/>
  <c r="CE9" i="11" s="1"/>
  <c r="AP9" i="11"/>
  <c r="CD9" i="11" s="1"/>
  <c r="AK9" i="11"/>
  <c r="CC9" i="11" s="1"/>
  <c r="AF9" i="11"/>
  <c r="CB9" i="11" s="1"/>
  <c r="AA9" i="11"/>
  <c r="CA9" i="11" s="1"/>
  <c r="V9" i="11"/>
  <c r="BZ9" i="11" s="1"/>
  <c r="Q9" i="11"/>
  <c r="BY9" i="11" s="1"/>
  <c r="L9" i="11"/>
  <c r="BX9" i="11" s="1"/>
  <c r="G9" i="11"/>
  <c r="BW9" i="11" s="1"/>
  <c r="BJ11" i="11"/>
  <c r="CH11" i="11" s="1"/>
  <c r="BE11" i="11"/>
  <c r="CG11" i="11" s="1"/>
  <c r="AZ11" i="11"/>
  <c r="CF11" i="11" s="1"/>
  <c r="AU11" i="11"/>
  <c r="CE11" i="11" s="1"/>
  <c r="AP11" i="11"/>
  <c r="CD11" i="11" s="1"/>
  <c r="AK11" i="11"/>
  <c r="CC11" i="11" s="1"/>
  <c r="AF11" i="11"/>
  <c r="CB11" i="11" s="1"/>
  <c r="AA11" i="11"/>
  <c r="CA11" i="11" s="1"/>
  <c r="V11" i="11"/>
  <c r="BZ11" i="11" s="1"/>
  <c r="Q11" i="11"/>
  <c r="BY11" i="11" s="1"/>
  <c r="L11" i="11"/>
  <c r="BX11" i="11" s="1"/>
  <c r="G11" i="11"/>
  <c r="BW11" i="11" s="1"/>
  <c r="BJ13" i="11"/>
  <c r="CH13" i="11" s="1"/>
  <c r="BE13" i="11"/>
  <c r="CG13" i="11" s="1"/>
  <c r="AZ13" i="11"/>
  <c r="CF13" i="11" s="1"/>
  <c r="AU13" i="11"/>
  <c r="CE13" i="11" s="1"/>
  <c r="AP13" i="11"/>
  <c r="CD13" i="11" s="1"/>
  <c r="AK13" i="11"/>
  <c r="CC13" i="11" s="1"/>
  <c r="AF13" i="11"/>
  <c r="CB13" i="11" s="1"/>
  <c r="AA13" i="11"/>
  <c r="CA13" i="11" s="1"/>
  <c r="V13" i="11"/>
  <c r="BZ13" i="11" s="1"/>
  <c r="Q13" i="11"/>
  <c r="BY13" i="11" s="1"/>
  <c r="L13" i="11"/>
  <c r="BX13" i="11" s="1"/>
  <c r="G13" i="11"/>
  <c r="BW13" i="11" s="1"/>
  <c r="BJ6" i="11"/>
  <c r="CH6" i="11" s="1"/>
  <c r="BE6" i="11"/>
  <c r="CG6" i="11" s="1"/>
  <c r="AZ6" i="11"/>
  <c r="CF6" i="11" s="1"/>
  <c r="AU6" i="11"/>
  <c r="CE6" i="11" s="1"/>
  <c r="AP6" i="11"/>
  <c r="CD6" i="11" s="1"/>
  <c r="AK6" i="11"/>
  <c r="CC6" i="11" s="1"/>
  <c r="AF6" i="11"/>
  <c r="CB6" i="11" s="1"/>
  <c r="AA6" i="11"/>
  <c r="CA6" i="11" s="1"/>
  <c r="V6" i="11"/>
  <c r="BZ6" i="11" s="1"/>
  <c r="Q6" i="11"/>
  <c r="BY6" i="11" s="1"/>
  <c r="L6" i="11"/>
  <c r="BX6" i="11" s="1"/>
  <c r="G6" i="11"/>
  <c r="BW6" i="11" s="1"/>
  <c r="BJ14" i="11"/>
  <c r="CH14" i="11" s="1"/>
  <c r="BE14" i="11"/>
  <c r="CG14" i="11" s="1"/>
  <c r="AZ14" i="11"/>
  <c r="CF14" i="11" s="1"/>
  <c r="AU14" i="11"/>
  <c r="CE14" i="11" s="1"/>
  <c r="AP14" i="11"/>
  <c r="CD14" i="11" s="1"/>
  <c r="AK14" i="11"/>
  <c r="CC14" i="11" s="1"/>
  <c r="AF14" i="11"/>
  <c r="CB14" i="11" s="1"/>
  <c r="AA14" i="11"/>
  <c r="CA14" i="11" s="1"/>
  <c r="V14" i="11"/>
  <c r="BZ14" i="11" s="1"/>
  <c r="Q14" i="11"/>
  <c r="BY14" i="11" s="1"/>
  <c r="L14" i="11"/>
  <c r="BX14" i="11" s="1"/>
  <c r="G14" i="11"/>
  <c r="BW14" i="11" s="1"/>
  <c r="BJ12" i="11"/>
  <c r="CH12" i="11" s="1"/>
  <c r="BE12" i="11"/>
  <c r="CG12" i="11" s="1"/>
  <c r="AZ12" i="11"/>
  <c r="CF12" i="11" s="1"/>
  <c r="AU12" i="11"/>
  <c r="CE12" i="11" s="1"/>
  <c r="AP12" i="11"/>
  <c r="CD12" i="11" s="1"/>
  <c r="AK12" i="11"/>
  <c r="CC12" i="11" s="1"/>
  <c r="AF12" i="11"/>
  <c r="CB12" i="11" s="1"/>
  <c r="AA12" i="11"/>
  <c r="CA12" i="11" s="1"/>
  <c r="V12" i="11"/>
  <c r="BZ12" i="11" s="1"/>
  <c r="Q12" i="11"/>
  <c r="BY12" i="11" s="1"/>
  <c r="L12" i="11"/>
  <c r="BX12" i="11" s="1"/>
  <c r="G12" i="11"/>
  <c r="BW12" i="11" s="1"/>
  <c r="BJ15" i="11"/>
  <c r="CH15" i="11" s="1"/>
  <c r="BE15" i="11"/>
  <c r="CG15" i="11" s="1"/>
  <c r="AZ15" i="11"/>
  <c r="CF15" i="11" s="1"/>
  <c r="AU15" i="11"/>
  <c r="CE15" i="11" s="1"/>
  <c r="AP15" i="11"/>
  <c r="CD15" i="11" s="1"/>
  <c r="AK15" i="11"/>
  <c r="CC15" i="11" s="1"/>
  <c r="AF15" i="11"/>
  <c r="CB15" i="11" s="1"/>
  <c r="AA15" i="11"/>
  <c r="CA15" i="11" s="1"/>
  <c r="V15" i="11"/>
  <c r="BZ15" i="11" s="1"/>
  <c r="Q15" i="11"/>
  <c r="BY15" i="11" s="1"/>
  <c r="L15" i="11"/>
  <c r="BX15" i="11" s="1"/>
  <c r="G15" i="11"/>
  <c r="BW15" i="11" s="1"/>
  <c r="BJ10" i="11"/>
  <c r="CH10" i="11" s="1"/>
  <c r="BE10" i="11"/>
  <c r="CG10" i="11" s="1"/>
  <c r="AZ10" i="11"/>
  <c r="CF10" i="11" s="1"/>
  <c r="AU10" i="11"/>
  <c r="CE10" i="11" s="1"/>
  <c r="AP10" i="11"/>
  <c r="CD10" i="11" s="1"/>
  <c r="AK10" i="11"/>
  <c r="CC10" i="11" s="1"/>
  <c r="AF10" i="11"/>
  <c r="CB10" i="11" s="1"/>
  <c r="AA10" i="11"/>
  <c r="CA10" i="11" s="1"/>
  <c r="V10" i="11"/>
  <c r="BZ10" i="11" s="1"/>
  <c r="Q10" i="11"/>
  <c r="BY10" i="11" s="1"/>
  <c r="L10" i="11"/>
  <c r="BX10" i="11" s="1"/>
  <c r="G10" i="11"/>
  <c r="BW10" i="11" s="1"/>
  <c r="AM11" i="4"/>
  <c r="AL14" i="4"/>
  <c r="AI14" i="4"/>
  <c r="AF14" i="4"/>
  <c r="AC14" i="4"/>
  <c r="Z14" i="4"/>
  <c r="W14" i="4"/>
  <c r="T14" i="4"/>
  <c r="Q14" i="4"/>
  <c r="N14" i="4"/>
  <c r="K14" i="4"/>
  <c r="H14" i="4"/>
  <c r="E14" i="4"/>
  <c r="AL15" i="4"/>
  <c r="AI15" i="4"/>
  <c r="AF15" i="4"/>
  <c r="AC15" i="4"/>
  <c r="Z15" i="4"/>
  <c r="W15" i="4"/>
  <c r="T15" i="4"/>
  <c r="Q15" i="4"/>
  <c r="N15" i="4"/>
  <c r="K15" i="4"/>
  <c r="H15" i="4"/>
  <c r="E15" i="4"/>
  <c r="AL13" i="4"/>
  <c r="AI13" i="4"/>
  <c r="AF13" i="4"/>
  <c r="AC13" i="4"/>
  <c r="Z13" i="4"/>
  <c r="W13" i="4"/>
  <c r="T13" i="4"/>
  <c r="Q13" i="4"/>
  <c r="N13" i="4"/>
  <c r="K13" i="4"/>
  <c r="H13" i="4"/>
  <c r="E13" i="4"/>
  <c r="AL12" i="4"/>
  <c r="AI12" i="4"/>
  <c r="AF12" i="4"/>
  <c r="AC12" i="4"/>
  <c r="Z12" i="4"/>
  <c r="W12" i="4"/>
  <c r="T12" i="4"/>
  <c r="Q12" i="4"/>
  <c r="N12" i="4"/>
  <c r="K12" i="4"/>
  <c r="H12" i="4"/>
  <c r="E12" i="4"/>
  <c r="AL11" i="4"/>
  <c r="AI11" i="4"/>
  <c r="AF11" i="4"/>
  <c r="AC11" i="4"/>
  <c r="Z11" i="4"/>
  <c r="W11" i="4"/>
  <c r="T11" i="4"/>
  <c r="Q11" i="4"/>
  <c r="N11" i="4"/>
  <c r="K11" i="4"/>
  <c r="H11" i="4"/>
  <c r="E11" i="4"/>
  <c r="AL9" i="4"/>
  <c r="AI9" i="4"/>
  <c r="AF9" i="4"/>
  <c r="AC9" i="4"/>
  <c r="Z9" i="4"/>
  <c r="W9" i="4"/>
  <c r="T9" i="4"/>
  <c r="Q9" i="4"/>
  <c r="N9" i="4"/>
  <c r="K9" i="4"/>
  <c r="H9" i="4"/>
  <c r="E9" i="4"/>
  <c r="AL8" i="4"/>
  <c r="AI8" i="4"/>
  <c r="AF8" i="4"/>
  <c r="AC8" i="4"/>
  <c r="Z8" i="4"/>
  <c r="W8" i="4"/>
  <c r="T8" i="4"/>
  <c r="Q8" i="4"/>
  <c r="N8" i="4"/>
  <c r="K8" i="4"/>
  <c r="H8" i="4"/>
  <c r="E8" i="4"/>
  <c r="AL10" i="4"/>
  <c r="AI10" i="4"/>
  <c r="AF10" i="4"/>
  <c r="AC10" i="4"/>
  <c r="Z10" i="4"/>
  <c r="W10" i="4"/>
  <c r="T10" i="4"/>
  <c r="Q10" i="4"/>
  <c r="N10" i="4"/>
  <c r="K10" i="4"/>
  <c r="H10" i="4"/>
  <c r="E10" i="4"/>
  <c r="AL6" i="4"/>
  <c r="AI6" i="4"/>
  <c r="AF6" i="4"/>
  <c r="AC6" i="4"/>
  <c r="Z6" i="4"/>
  <c r="W6" i="4"/>
  <c r="T6" i="4"/>
  <c r="Q6" i="4"/>
  <c r="N6" i="4"/>
  <c r="K6" i="4"/>
  <c r="H6" i="4"/>
  <c r="E6" i="4"/>
  <c r="AL7" i="4"/>
  <c r="AI7" i="4"/>
  <c r="AF7" i="4"/>
  <c r="AC7" i="4"/>
  <c r="Z7" i="4"/>
  <c r="W7" i="4"/>
  <c r="T7" i="4"/>
  <c r="Q7" i="4"/>
  <c r="N7" i="4"/>
  <c r="K7" i="4"/>
  <c r="H7" i="4"/>
  <c r="E7" i="4"/>
  <c r="BB14" i="2"/>
  <c r="BB11" i="2"/>
  <c r="BB10" i="2"/>
  <c r="BB9" i="2"/>
  <c r="BB8" i="2"/>
  <c r="BB6" i="2"/>
  <c r="BB7" i="2"/>
  <c r="BA15" i="2"/>
  <c r="AV15" i="2"/>
  <c r="AS15" i="2"/>
  <c r="AL15" i="2"/>
  <c r="AI15" i="2"/>
  <c r="AF15" i="2"/>
  <c r="AC15" i="2"/>
  <c r="Z15" i="2"/>
  <c r="W15" i="2"/>
  <c r="T15" i="2"/>
  <c r="Q15" i="2"/>
  <c r="N15" i="2"/>
  <c r="K15" i="2"/>
  <c r="H15" i="2"/>
  <c r="E15" i="2"/>
  <c r="BA14" i="2"/>
  <c r="AV14" i="2"/>
  <c r="AS14" i="2"/>
  <c r="AL14" i="2"/>
  <c r="AI14" i="2"/>
  <c r="AF14" i="2"/>
  <c r="AC14" i="2"/>
  <c r="Z14" i="2"/>
  <c r="W14" i="2"/>
  <c r="T14" i="2"/>
  <c r="Q14" i="2"/>
  <c r="N14" i="2"/>
  <c r="K14" i="2"/>
  <c r="H14" i="2"/>
  <c r="E14" i="2"/>
  <c r="BA11" i="2"/>
  <c r="AV11" i="2"/>
  <c r="AS11" i="2"/>
  <c r="AL11" i="2"/>
  <c r="AI11" i="2"/>
  <c r="AF11" i="2"/>
  <c r="AC11" i="2"/>
  <c r="Z11" i="2"/>
  <c r="W11" i="2"/>
  <c r="T11" i="2"/>
  <c r="Q11" i="2"/>
  <c r="N11" i="2"/>
  <c r="K11" i="2"/>
  <c r="H11" i="2"/>
  <c r="E11" i="2"/>
  <c r="BA12" i="2"/>
  <c r="AV12" i="2"/>
  <c r="AS12" i="2"/>
  <c r="AL12" i="2"/>
  <c r="AI12" i="2"/>
  <c r="AF12" i="2"/>
  <c r="AC12" i="2"/>
  <c r="Z12" i="2"/>
  <c r="W12" i="2"/>
  <c r="T12" i="2"/>
  <c r="Q12" i="2"/>
  <c r="N12" i="2"/>
  <c r="K12" i="2"/>
  <c r="H12" i="2"/>
  <c r="E12" i="2"/>
  <c r="BA13" i="2"/>
  <c r="AV13" i="2"/>
  <c r="AS13" i="2"/>
  <c r="AL13" i="2"/>
  <c r="AI13" i="2"/>
  <c r="AF13" i="2"/>
  <c r="AC13" i="2"/>
  <c r="Z13" i="2"/>
  <c r="W13" i="2"/>
  <c r="T13" i="2"/>
  <c r="Q13" i="2"/>
  <c r="N13" i="2"/>
  <c r="K13" i="2"/>
  <c r="H13" i="2"/>
  <c r="E13" i="2"/>
  <c r="BA10" i="2"/>
  <c r="AV10" i="2"/>
  <c r="AS10" i="2"/>
  <c r="AL10" i="2"/>
  <c r="AI10" i="2"/>
  <c r="AF10" i="2"/>
  <c r="AC10" i="2"/>
  <c r="Z10" i="2"/>
  <c r="W10" i="2"/>
  <c r="T10" i="2"/>
  <c r="Q10" i="2"/>
  <c r="N10" i="2"/>
  <c r="K10" i="2"/>
  <c r="H10" i="2"/>
  <c r="E10" i="2"/>
  <c r="BA9" i="2"/>
  <c r="AV9" i="2"/>
  <c r="AS9" i="2"/>
  <c r="AL9" i="2"/>
  <c r="AI9" i="2"/>
  <c r="AF9" i="2"/>
  <c r="AC9" i="2"/>
  <c r="Z9" i="2"/>
  <c r="W9" i="2"/>
  <c r="T9" i="2"/>
  <c r="Q9" i="2"/>
  <c r="N9" i="2"/>
  <c r="K9" i="2"/>
  <c r="H9" i="2"/>
  <c r="E9" i="2"/>
  <c r="BA8" i="2"/>
  <c r="AV8" i="2"/>
  <c r="AS8" i="2"/>
  <c r="AL8" i="2"/>
  <c r="AI8" i="2"/>
  <c r="AF8" i="2"/>
  <c r="AC8" i="2"/>
  <c r="Z8" i="2"/>
  <c r="W8" i="2"/>
  <c r="T8" i="2"/>
  <c r="Q8" i="2"/>
  <c r="N8" i="2"/>
  <c r="K8" i="2"/>
  <c r="H8" i="2"/>
  <c r="E8" i="2"/>
  <c r="BA6" i="2"/>
  <c r="AV6" i="2"/>
  <c r="AS6" i="2"/>
  <c r="AL6" i="2"/>
  <c r="AI6" i="2"/>
  <c r="AF6" i="2"/>
  <c r="AC6" i="2"/>
  <c r="Z6" i="2"/>
  <c r="W6" i="2"/>
  <c r="T6" i="2"/>
  <c r="Q6" i="2"/>
  <c r="N6" i="2"/>
  <c r="K6" i="2"/>
  <c r="H6" i="2"/>
  <c r="E6" i="2"/>
  <c r="BA7" i="2"/>
  <c r="AV7" i="2"/>
  <c r="AS7" i="2"/>
  <c r="AL7" i="2"/>
  <c r="AI7" i="2"/>
  <c r="AF7" i="2"/>
  <c r="AC7" i="2"/>
  <c r="Z7" i="2"/>
  <c r="W7" i="2"/>
  <c r="T7" i="2"/>
  <c r="Q7" i="2"/>
  <c r="N7" i="2"/>
  <c r="K7" i="2"/>
  <c r="H7" i="2"/>
  <c r="E7" i="2"/>
  <c r="CJ12" i="11" l="1"/>
  <c r="CJ11" i="11"/>
  <c r="CI9" i="11"/>
  <c r="CJ7" i="11"/>
  <c r="DI13" i="3"/>
  <c r="DJ7" i="3"/>
  <c r="DI7" i="3"/>
  <c r="DH7" i="3"/>
  <c r="DI16" i="3"/>
  <c r="DH16" i="3"/>
  <c r="DJ16" i="3"/>
  <c r="DI6" i="3"/>
  <c r="DH6" i="3"/>
  <c r="DJ6" i="3"/>
  <c r="DJ11" i="3"/>
  <c r="DI11" i="3"/>
  <c r="DH11" i="3"/>
  <c r="DH9" i="3"/>
  <c r="DI9" i="3"/>
  <c r="DJ9" i="3"/>
  <c r="DI10" i="3"/>
  <c r="DJ10" i="3"/>
  <c r="DH10" i="3"/>
  <c r="DJ8" i="3"/>
  <c r="DH8" i="3"/>
  <c r="DI8" i="3"/>
  <c r="DJ12" i="3"/>
  <c r="DH12" i="3"/>
  <c r="DI12" i="3"/>
  <c r="DH15" i="3"/>
  <c r="DJ15" i="3"/>
  <c r="DI15" i="3"/>
  <c r="DH13" i="3"/>
  <c r="DJ13" i="3"/>
  <c r="DI14" i="3"/>
  <c r="DH14" i="3"/>
  <c r="DJ14" i="3"/>
  <c r="CI6" i="11"/>
  <c r="CK6" i="11"/>
  <c r="CJ6" i="11"/>
  <c r="CJ10" i="11"/>
  <c r="CI12" i="11"/>
  <c r="CK14" i="11"/>
  <c r="CI14" i="11"/>
  <c r="CI8" i="11"/>
  <c r="CK15" i="11"/>
  <c r="CI15" i="11"/>
  <c r="CK13" i="11"/>
  <c r="CI13" i="11"/>
  <c r="CI11" i="11"/>
  <c r="CK8" i="11"/>
  <c r="CI7" i="11"/>
  <c r="CJ15" i="11"/>
  <c r="CK11" i="11"/>
  <c r="CJ14" i="11"/>
  <c r="CI10" i="11"/>
  <c r="CK12" i="11"/>
  <c r="CK7" i="11"/>
  <c r="CJ13" i="11"/>
  <c r="CK10" i="11"/>
  <c r="CJ8" i="11"/>
  <c r="CJ9" i="11"/>
  <c r="CK9" i="11"/>
  <c r="AM12" i="4"/>
  <c r="AM14" i="4"/>
  <c r="AM9" i="4"/>
  <c r="AM13" i="4"/>
  <c r="BB15" i="2"/>
  <c r="BG23" i="1"/>
  <c r="BY16" i="1"/>
  <c r="CD23" i="1"/>
  <c r="CC23" i="1"/>
  <c r="CB23" i="1"/>
  <c r="CA23" i="1"/>
  <c r="BZ23" i="1"/>
  <c r="BY23" i="1"/>
  <c r="BW23" i="1"/>
  <c r="BV23" i="1"/>
  <c r="BU23" i="1"/>
  <c r="BT23" i="1"/>
  <c r="BR23" i="1"/>
  <c r="BQ23" i="1"/>
  <c r="BP23" i="1"/>
  <c r="BO23" i="1"/>
  <c r="BN23" i="1"/>
  <c r="BM23" i="1"/>
  <c r="BL23" i="1"/>
  <c r="BK23" i="1"/>
  <c r="BI23" i="1"/>
  <c r="BH23" i="1"/>
  <c r="BF23" i="1"/>
  <c r="BD23" i="1"/>
  <c r="BC23" i="1"/>
  <c r="BB23" i="1"/>
  <c r="BA23" i="1"/>
  <c r="AY23" i="1"/>
  <c r="AX23" i="1"/>
  <c r="AW23" i="1"/>
  <c r="AV23" i="1"/>
  <c r="AT23" i="1"/>
  <c r="AS23" i="1"/>
  <c r="AR23" i="1"/>
  <c r="AQ23" i="1"/>
  <c r="AO23" i="1"/>
  <c r="AN23" i="1"/>
  <c r="AM23" i="1"/>
  <c r="AL23" i="1"/>
  <c r="AJ23" i="1"/>
  <c r="AI23" i="1"/>
  <c r="AH23" i="1"/>
  <c r="AG23" i="1"/>
  <c r="AE23" i="1"/>
  <c r="AD23" i="1"/>
  <c r="AC23" i="1"/>
  <c r="AB23" i="1"/>
  <c r="Z23" i="1"/>
  <c r="Y23" i="1"/>
  <c r="X23" i="1"/>
  <c r="W23" i="1"/>
  <c r="U23" i="1"/>
  <c r="T23" i="1"/>
  <c r="S23" i="1"/>
  <c r="R23" i="1"/>
  <c r="P23" i="1"/>
  <c r="O23" i="1"/>
  <c r="N23" i="1"/>
  <c r="M23" i="1"/>
  <c r="K23" i="1"/>
  <c r="J23" i="1"/>
  <c r="I23" i="1"/>
  <c r="H23" i="1"/>
  <c r="D23" i="1"/>
  <c r="E23" i="1"/>
  <c r="F23" i="1"/>
  <c r="C23" i="1"/>
  <c r="C16" i="1"/>
  <c r="BK9" i="11" l="1"/>
  <c r="CF7" i="3"/>
  <c r="CF12" i="3"/>
  <c r="CF10" i="3"/>
  <c r="CF15" i="3"/>
  <c r="CF8" i="3"/>
  <c r="CF11" i="3"/>
  <c r="CF13" i="3"/>
  <c r="CF14" i="3"/>
  <c r="CF9" i="3"/>
  <c r="CF6" i="3"/>
  <c r="CF16" i="3"/>
  <c r="BK11" i="11"/>
  <c r="BK6" i="11"/>
  <c r="BK10" i="11"/>
  <c r="BK13" i="11"/>
  <c r="BK15" i="11"/>
  <c r="BK8" i="11"/>
  <c r="BK7" i="11"/>
  <c r="BK12" i="11"/>
  <c r="BK14" i="11"/>
  <c r="CI16" i="1"/>
  <c r="P8" i="6" l="1"/>
  <c r="P16" i="6"/>
  <c r="P20" i="6"/>
  <c r="P21" i="6"/>
  <c r="P22" i="6"/>
  <c r="P23" i="6"/>
  <c r="P27" i="6"/>
  <c r="P28" i="6"/>
  <c r="P29" i="6"/>
  <c r="P30" i="6"/>
  <c r="P31" i="6"/>
  <c r="P6" i="6"/>
  <c r="O7" i="6"/>
  <c r="P7" i="6" s="1"/>
  <c r="O8" i="6"/>
  <c r="O9" i="6"/>
  <c r="P9" i="6" s="1"/>
  <c r="O10" i="6"/>
  <c r="P10" i="6" s="1"/>
  <c r="O11" i="6"/>
  <c r="P11" i="6" s="1"/>
  <c r="O12" i="6"/>
  <c r="P12" i="6" s="1"/>
  <c r="O13" i="6"/>
  <c r="P13" i="6" s="1"/>
  <c r="O14" i="6"/>
  <c r="P14" i="6" s="1"/>
  <c r="O15" i="6"/>
  <c r="P15" i="6" s="1"/>
  <c r="O16" i="6"/>
  <c r="O17" i="6"/>
  <c r="P17" i="6" s="1"/>
  <c r="O18" i="6"/>
  <c r="P18" i="6" s="1"/>
  <c r="O19" i="6"/>
  <c r="P19" i="6" s="1"/>
  <c r="O20" i="6"/>
  <c r="O21" i="6"/>
  <c r="O22" i="6"/>
  <c r="O23" i="6"/>
  <c r="O24" i="6"/>
  <c r="P24" i="6" s="1"/>
  <c r="O25" i="6"/>
  <c r="P25" i="6" s="1"/>
  <c r="O26" i="6"/>
  <c r="P26" i="6" s="1"/>
  <c r="O27" i="6"/>
  <c r="O28" i="6"/>
  <c r="O29" i="6"/>
  <c r="O30" i="6"/>
  <c r="O31" i="6"/>
  <c r="O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6" i="6"/>
  <c r="F45" i="1"/>
  <c r="D45" i="1"/>
  <c r="C45" i="1"/>
  <c r="K45" i="1"/>
  <c r="J45" i="1"/>
  <c r="I45" i="1"/>
  <c r="H45" i="1"/>
  <c r="P45" i="1"/>
  <c r="O45" i="1"/>
  <c r="N45" i="1"/>
  <c r="M45" i="1"/>
  <c r="U45" i="1"/>
  <c r="T45" i="1"/>
  <c r="S45" i="1"/>
  <c r="R45" i="1"/>
  <c r="Z45" i="1"/>
  <c r="Y45" i="1"/>
  <c r="X45" i="1"/>
  <c r="W45" i="1"/>
  <c r="AE45" i="1"/>
  <c r="AD45" i="1"/>
  <c r="AC45" i="1"/>
  <c r="AB45" i="1"/>
  <c r="AJ45" i="1"/>
  <c r="AI45" i="1"/>
  <c r="AH45" i="1"/>
  <c r="AG45" i="1"/>
  <c r="AO45" i="1"/>
  <c r="AN45" i="1"/>
  <c r="AM45" i="1"/>
  <c r="AL45" i="1"/>
  <c r="AT45" i="1"/>
  <c r="AS45" i="1"/>
  <c r="AR45" i="1"/>
  <c r="AQ45" i="1"/>
  <c r="AY45" i="1"/>
  <c r="AX45" i="1"/>
  <c r="AW45" i="1"/>
  <c r="AV45" i="1"/>
  <c r="BD45" i="1"/>
  <c r="BC45" i="1"/>
  <c r="BB45" i="1"/>
  <c r="BA45" i="1"/>
  <c r="BI45" i="1"/>
  <c r="BH45" i="1"/>
  <c r="BG45" i="1"/>
  <c r="BF45" i="1"/>
  <c r="BR45" i="1"/>
  <c r="BQ45" i="1"/>
  <c r="BP45" i="1"/>
  <c r="BO45" i="1"/>
  <c r="BN45" i="1"/>
  <c r="BM45" i="1"/>
  <c r="BL45" i="1"/>
  <c r="BK45" i="1"/>
  <c r="CD45" i="1"/>
  <c r="CC45" i="1"/>
  <c r="CB45" i="1"/>
  <c r="CA45" i="1"/>
  <c r="BZ45" i="1"/>
  <c r="BW45" i="1"/>
  <c r="BV45" i="1"/>
  <c r="BU45" i="1"/>
  <c r="BT45" i="1"/>
  <c r="BY45" i="1"/>
  <c r="CD66" i="1"/>
  <c r="CB66" i="1"/>
  <c r="CA66" i="1"/>
  <c r="BZ66" i="1"/>
  <c r="BY66" i="1"/>
  <c r="BW66" i="1"/>
  <c r="BU66" i="1"/>
  <c r="BR66" i="1"/>
  <c r="BQ66" i="1"/>
  <c r="BP66" i="1"/>
  <c r="BO66" i="1"/>
  <c r="BN66" i="1"/>
  <c r="BM66" i="1"/>
  <c r="BL66" i="1"/>
  <c r="BK66" i="1"/>
  <c r="BI66" i="1"/>
  <c r="BH66" i="1"/>
  <c r="BG66" i="1"/>
  <c r="BF66" i="1"/>
  <c r="BD66" i="1"/>
  <c r="BC66" i="1"/>
  <c r="BB66" i="1"/>
  <c r="BA66" i="1"/>
  <c r="AY66" i="1"/>
  <c r="AX66" i="1"/>
  <c r="AW66" i="1"/>
  <c r="AV66" i="1"/>
  <c r="AT66" i="1"/>
  <c r="AS66" i="1"/>
  <c r="AR66" i="1"/>
  <c r="AQ66" i="1"/>
  <c r="AO66" i="1"/>
  <c r="AN66" i="1"/>
  <c r="AM66" i="1"/>
  <c r="AL66" i="1"/>
  <c r="AE66" i="1"/>
  <c r="AD66" i="1"/>
  <c r="AC66" i="1"/>
  <c r="AB66" i="1"/>
  <c r="Z66" i="1"/>
  <c r="Y66" i="1"/>
  <c r="X66" i="1"/>
  <c r="W66" i="1"/>
  <c r="U66" i="1"/>
  <c r="T66" i="1"/>
  <c r="S66" i="1"/>
  <c r="R66" i="1"/>
  <c r="P66" i="1"/>
  <c r="O66" i="1"/>
  <c r="N66" i="1"/>
  <c r="M66" i="1"/>
  <c r="K66" i="1"/>
  <c r="J66" i="1"/>
  <c r="I66" i="1"/>
  <c r="H66" i="1"/>
  <c r="F66" i="1"/>
  <c r="D66" i="1"/>
  <c r="C66" i="1"/>
  <c r="CD84" i="1"/>
  <c r="CC84" i="1"/>
  <c r="CB84" i="1"/>
  <c r="CA84" i="1"/>
  <c r="BZ84" i="1"/>
  <c r="BY84" i="1"/>
  <c r="BW84" i="1"/>
  <c r="BV84" i="1"/>
  <c r="BU84" i="1"/>
  <c r="BT84" i="1"/>
  <c r="BR84" i="1"/>
  <c r="BQ84" i="1"/>
  <c r="BP84" i="1"/>
  <c r="BO84" i="1"/>
  <c r="BN84" i="1"/>
  <c r="BM84" i="1"/>
  <c r="BL84" i="1"/>
  <c r="BI84" i="1"/>
  <c r="BH84" i="1"/>
  <c r="BG84" i="1"/>
  <c r="BF84" i="1"/>
  <c r="BD84" i="1"/>
  <c r="BC84" i="1"/>
  <c r="BB84" i="1"/>
  <c r="BA84" i="1"/>
  <c r="AY84" i="1"/>
  <c r="AX84" i="1"/>
  <c r="AW84" i="1"/>
  <c r="AV84" i="1"/>
  <c r="AT84" i="1"/>
  <c r="AS84" i="1"/>
  <c r="AR84" i="1"/>
  <c r="AQ84" i="1"/>
  <c r="AO84" i="1"/>
  <c r="AN84" i="1"/>
  <c r="AM84" i="1"/>
  <c r="AL84" i="1"/>
  <c r="AH84" i="1"/>
  <c r="AG84" i="1"/>
  <c r="AE84" i="1"/>
  <c r="AD84" i="1"/>
  <c r="AC84" i="1"/>
  <c r="AB84" i="1"/>
  <c r="Z84" i="1"/>
  <c r="Y84" i="1"/>
  <c r="X84" i="1"/>
  <c r="W84" i="1"/>
  <c r="U84" i="1"/>
  <c r="T84" i="1"/>
  <c r="S84" i="1"/>
  <c r="R84" i="1"/>
  <c r="P84" i="1"/>
  <c r="O84" i="1"/>
  <c r="N84" i="1"/>
  <c r="M84" i="1"/>
  <c r="K84" i="1"/>
  <c r="J84" i="1"/>
  <c r="I84" i="1"/>
  <c r="H84" i="1"/>
  <c r="F84" i="1"/>
  <c r="E84" i="1"/>
  <c r="D84" i="1"/>
  <c r="CD102" i="1"/>
  <c r="CC102" i="1"/>
  <c r="CB102" i="1"/>
  <c r="CA102" i="1"/>
  <c r="BZ102" i="1"/>
  <c r="BY102" i="1"/>
  <c r="BW102" i="1"/>
  <c r="BV102" i="1"/>
  <c r="BU102" i="1"/>
  <c r="BT102" i="1"/>
  <c r="BR102" i="1"/>
  <c r="BQ102" i="1"/>
  <c r="BP102" i="1"/>
  <c r="BO102" i="1"/>
  <c r="BN102" i="1"/>
  <c r="BM102" i="1"/>
  <c r="BI102" i="1"/>
  <c r="BH102" i="1"/>
  <c r="BG102" i="1"/>
  <c r="BF102" i="1"/>
  <c r="BD102" i="1"/>
  <c r="BC102" i="1"/>
  <c r="BB102" i="1"/>
  <c r="BA102" i="1"/>
  <c r="AY102" i="1"/>
  <c r="AX102" i="1"/>
  <c r="AW102" i="1"/>
  <c r="AV102" i="1"/>
  <c r="AT102" i="1"/>
  <c r="AS102" i="1"/>
  <c r="AR102" i="1"/>
  <c r="AQ102" i="1"/>
  <c r="AO102" i="1"/>
  <c r="AN102" i="1"/>
  <c r="AM102" i="1"/>
  <c r="AL102" i="1"/>
  <c r="AH102" i="1"/>
  <c r="AG102" i="1"/>
  <c r="AE102" i="1"/>
  <c r="AD102" i="1"/>
  <c r="AC102" i="1"/>
  <c r="Z102" i="1"/>
  <c r="Y102" i="1"/>
  <c r="X102" i="1"/>
  <c r="U102" i="1"/>
  <c r="T102" i="1"/>
  <c r="S102" i="1"/>
  <c r="R102" i="1"/>
  <c r="P102" i="1"/>
  <c r="O102" i="1"/>
  <c r="N102" i="1"/>
  <c r="M102" i="1"/>
  <c r="K102" i="1"/>
  <c r="J102" i="1"/>
  <c r="I102" i="1"/>
  <c r="H102" i="1"/>
  <c r="F102" i="1"/>
  <c r="E102" i="1"/>
  <c r="D102" i="1"/>
  <c r="C102" i="1"/>
  <c r="BI227" i="1"/>
  <c r="BH227" i="1"/>
  <c r="BG227" i="1"/>
  <c r="BF227" i="1"/>
  <c r="BD227" i="1"/>
  <c r="BC227" i="1"/>
  <c r="BB227" i="1"/>
  <c r="BA227" i="1"/>
  <c r="AY227" i="1"/>
  <c r="AX227" i="1"/>
  <c r="AW227" i="1"/>
  <c r="AV227" i="1"/>
  <c r="AT227" i="1"/>
  <c r="AS227" i="1"/>
  <c r="AR227" i="1"/>
  <c r="AQ227" i="1"/>
  <c r="AO227" i="1"/>
  <c r="AN227" i="1"/>
  <c r="AM227" i="1"/>
  <c r="AL227" i="1"/>
  <c r="AJ227" i="1"/>
  <c r="AI227" i="1"/>
  <c r="AH227" i="1"/>
  <c r="AG227" i="1"/>
  <c r="AE227" i="1"/>
  <c r="AD227" i="1"/>
  <c r="AC227" i="1"/>
  <c r="AB227" i="1"/>
  <c r="Z227" i="1"/>
  <c r="Y227" i="1"/>
  <c r="X227" i="1"/>
  <c r="W227" i="1"/>
  <c r="U227" i="1"/>
  <c r="T227" i="1"/>
  <c r="S227" i="1"/>
  <c r="R227" i="1"/>
  <c r="P227" i="1"/>
  <c r="O227" i="1"/>
  <c r="N227" i="1"/>
  <c r="M227" i="1"/>
  <c r="K227" i="1"/>
  <c r="J227" i="1"/>
  <c r="I227" i="1"/>
  <c r="H227" i="1"/>
  <c r="F227" i="1"/>
  <c r="E227" i="1"/>
  <c r="D227" i="1"/>
  <c r="C227" i="1"/>
  <c r="BR227" i="1"/>
  <c r="BP227" i="1"/>
  <c r="BO227" i="1"/>
  <c r="BN227" i="1"/>
  <c r="BM227" i="1"/>
  <c r="BL227" i="1"/>
  <c r="BK227" i="1"/>
  <c r="BW227" i="1"/>
  <c r="BV227" i="1"/>
  <c r="BU227" i="1"/>
  <c r="BT227" i="1"/>
  <c r="CD227" i="1"/>
  <c r="CC227" i="1"/>
  <c r="CB227" i="1"/>
  <c r="CA227" i="1"/>
  <c r="BZ227" i="1"/>
  <c r="BY227" i="1"/>
  <c r="CD129" i="1"/>
  <c r="CC129" i="1"/>
  <c r="CB129" i="1"/>
  <c r="BZ129" i="1"/>
  <c r="BY129" i="1"/>
  <c r="BW129" i="1"/>
  <c r="BU129" i="1"/>
  <c r="BT129" i="1"/>
  <c r="BR129" i="1"/>
  <c r="BQ129" i="1"/>
  <c r="BP129" i="1"/>
  <c r="BO129" i="1"/>
  <c r="BN129" i="1"/>
  <c r="BM129" i="1"/>
  <c r="BL129" i="1"/>
  <c r="BK129" i="1"/>
  <c r="BI129" i="1"/>
  <c r="BH129" i="1"/>
  <c r="BG129" i="1"/>
  <c r="BF129" i="1"/>
  <c r="BD129" i="1"/>
  <c r="BC129" i="1"/>
  <c r="BB129" i="1"/>
  <c r="BA129" i="1"/>
  <c r="AY129" i="1"/>
  <c r="AX129" i="1"/>
  <c r="AW129" i="1"/>
  <c r="AV129" i="1"/>
  <c r="AT129" i="1"/>
  <c r="AS129" i="1"/>
  <c r="AR129" i="1"/>
  <c r="AQ129" i="1"/>
  <c r="AO129" i="1"/>
  <c r="AN129" i="1"/>
  <c r="AM129" i="1"/>
  <c r="AL129" i="1"/>
  <c r="AJ129" i="1"/>
  <c r="AI129" i="1"/>
  <c r="AH129" i="1"/>
  <c r="AG129" i="1"/>
  <c r="AE129" i="1"/>
  <c r="AD129" i="1"/>
  <c r="AC129" i="1"/>
  <c r="AB129" i="1"/>
  <c r="Z129" i="1"/>
  <c r="X129" i="1"/>
  <c r="P129" i="1"/>
  <c r="O129" i="1"/>
  <c r="N129" i="1"/>
  <c r="M129" i="1"/>
  <c r="U129" i="1"/>
  <c r="T129" i="1"/>
  <c r="S129" i="1"/>
  <c r="R129" i="1"/>
  <c r="F129" i="1"/>
  <c r="D129" i="1"/>
  <c r="C297" i="1"/>
  <c r="D297" i="1"/>
  <c r="F297" i="1"/>
  <c r="H297" i="1"/>
  <c r="I297" i="1"/>
  <c r="J297" i="1"/>
  <c r="K297" i="1"/>
  <c r="M297" i="1"/>
  <c r="N297" i="1"/>
  <c r="O297" i="1"/>
  <c r="P297" i="1"/>
  <c r="R297" i="1"/>
  <c r="S297" i="1"/>
  <c r="U297" i="1"/>
  <c r="W297" i="1"/>
  <c r="X297" i="1"/>
  <c r="Z297" i="1"/>
  <c r="AB297" i="1"/>
  <c r="AC297" i="1"/>
  <c r="AE297" i="1"/>
  <c r="AG297" i="1"/>
  <c r="AH297" i="1"/>
  <c r="AI297" i="1"/>
  <c r="AJ297" i="1"/>
  <c r="AL297" i="1"/>
  <c r="AM297" i="1"/>
  <c r="AN297" i="1"/>
  <c r="AO297" i="1"/>
  <c r="AQ297" i="1"/>
  <c r="AR297" i="1"/>
  <c r="AS297" i="1"/>
  <c r="AT297" i="1"/>
  <c r="AV297" i="1"/>
  <c r="AW297" i="1"/>
  <c r="AX297" i="1"/>
  <c r="AY297" i="1"/>
  <c r="BA297" i="1"/>
  <c r="BB297" i="1"/>
  <c r="BC297" i="1"/>
  <c r="BD297" i="1"/>
  <c r="BF297" i="1"/>
  <c r="BG297" i="1"/>
  <c r="BH297" i="1"/>
  <c r="BI297" i="1"/>
  <c r="BK297" i="1"/>
  <c r="BL297" i="1"/>
  <c r="BM297" i="1"/>
  <c r="BN297" i="1"/>
  <c r="BO297" i="1"/>
  <c r="BP297" i="1"/>
  <c r="BQ297" i="1"/>
  <c r="BR297" i="1"/>
  <c r="BT297" i="1"/>
  <c r="BU297" i="1"/>
  <c r="BW297" i="1"/>
  <c r="BY297" i="1"/>
  <c r="BZ297" i="1"/>
  <c r="CA297" i="1"/>
  <c r="CB297" i="1"/>
  <c r="CC297" i="1"/>
  <c r="CD297" i="1"/>
  <c r="CD275" i="1"/>
  <c r="CC275" i="1"/>
  <c r="CB275" i="1"/>
  <c r="CA275" i="1"/>
  <c r="BZ275" i="1"/>
  <c r="BY275" i="1"/>
  <c r="BW275" i="1"/>
  <c r="BV275" i="1"/>
  <c r="BU275" i="1"/>
  <c r="BT275" i="1"/>
  <c r="BR275" i="1"/>
  <c r="BQ275" i="1"/>
  <c r="BP275" i="1"/>
  <c r="BO275" i="1"/>
  <c r="BN275" i="1"/>
  <c r="BM275" i="1"/>
  <c r="BL275" i="1"/>
  <c r="BK275" i="1"/>
  <c r="BI275" i="1"/>
  <c r="BH275" i="1"/>
  <c r="BG275" i="1"/>
  <c r="BF275" i="1"/>
  <c r="BD275" i="1"/>
  <c r="BC275" i="1"/>
  <c r="BB275" i="1"/>
  <c r="BA275" i="1"/>
  <c r="AY275" i="1"/>
  <c r="AX275" i="1"/>
  <c r="AW275" i="1"/>
  <c r="AV275" i="1"/>
  <c r="AT275" i="1"/>
  <c r="AS275" i="1"/>
  <c r="AR275" i="1"/>
  <c r="AQ275" i="1"/>
  <c r="AO275" i="1"/>
  <c r="AN275" i="1"/>
  <c r="AM275" i="1"/>
  <c r="AL275" i="1"/>
  <c r="AJ275" i="1"/>
  <c r="AI275" i="1"/>
  <c r="AH275" i="1"/>
  <c r="AG275" i="1"/>
  <c r="AE275" i="1"/>
  <c r="AD275" i="1"/>
  <c r="AC275" i="1"/>
  <c r="AB275" i="1"/>
  <c r="Z275" i="1"/>
  <c r="Y275" i="1"/>
  <c r="X275" i="1"/>
  <c r="W275" i="1"/>
  <c r="U275" i="1"/>
  <c r="T275" i="1"/>
  <c r="S275" i="1"/>
  <c r="R275" i="1"/>
  <c r="P275" i="1"/>
  <c r="O275" i="1"/>
  <c r="N275" i="1"/>
  <c r="M275" i="1"/>
  <c r="K275" i="1"/>
  <c r="J275" i="1"/>
  <c r="I275" i="1"/>
  <c r="H275" i="1"/>
  <c r="F275" i="1"/>
  <c r="E275" i="1"/>
  <c r="D275" i="1"/>
  <c r="C275" i="1"/>
  <c r="CD269" i="1"/>
  <c r="CC269" i="1"/>
  <c r="CB269" i="1"/>
  <c r="CA269" i="1"/>
  <c r="BZ269" i="1"/>
  <c r="BY269" i="1"/>
  <c r="BW269" i="1"/>
  <c r="BV269" i="1"/>
  <c r="BU269" i="1"/>
  <c r="BT269" i="1"/>
  <c r="BR269" i="1"/>
  <c r="BQ269" i="1"/>
  <c r="BP269" i="1"/>
  <c r="BO269" i="1"/>
  <c r="BN269" i="1"/>
  <c r="BM269" i="1"/>
  <c r="BL269" i="1"/>
  <c r="BK269" i="1"/>
  <c r="BI269" i="1"/>
  <c r="BH269" i="1"/>
  <c r="BG269" i="1"/>
  <c r="BF269" i="1"/>
  <c r="BD269" i="1"/>
  <c r="BC269" i="1"/>
  <c r="BB269" i="1"/>
  <c r="BA269" i="1"/>
  <c r="AY269" i="1"/>
  <c r="AX269" i="1"/>
  <c r="AW269" i="1"/>
  <c r="AV269" i="1"/>
  <c r="AT269" i="1"/>
  <c r="AS269" i="1"/>
  <c r="AR269" i="1"/>
  <c r="AQ269" i="1"/>
  <c r="AO269" i="1"/>
  <c r="AN269" i="1"/>
  <c r="AM269" i="1"/>
  <c r="AL269" i="1"/>
  <c r="AJ269" i="1"/>
  <c r="AI269" i="1"/>
  <c r="AH269" i="1"/>
  <c r="AG269" i="1"/>
  <c r="AE269" i="1"/>
  <c r="AD269" i="1"/>
  <c r="AC269" i="1"/>
  <c r="AB269" i="1"/>
  <c r="Z269" i="1"/>
  <c r="Y269" i="1"/>
  <c r="X269" i="1"/>
  <c r="W269" i="1"/>
  <c r="U269" i="1"/>
  <c r="T269" i="1"/>
  <c r="S269" i="1"/>
  <c r="R269" i="1"/>
  <c r="P269" i="1"/>
  <c r="O269" i="1"/>
  <c r="N269" i="1"/>
  <c r="M269" i="1"/>
  <c r="K269" i="1"/>
  <c r="J269" i="1"/>
  <c r="I269" i="1"/>
  <c r="H269" i="1"/>
  <c r="F269" i="1"/>
  <c r="E269" i="1"/>
  <c r="D269" i="1"/>
  <c r="CD257" i="1"/>
  <c r="CC257" i="1"/>
  <c r="CB257" i="1"/>
  <c r="CA257" i="1"/>
  <c r="BZ257" i="1"/>
  <c r="BY257" i="1"/>
  <c r="BW257" i="1"/>
  <c r="BV257" i="1"/>
  <c r="BU257" i="1"/>
  <c r="BT257" i="1"/>
  <c r="BR257" i="1"/>
  <c r="BQ257" i="1"/>
  <c r="BP257" i="1"/>
  <c r="BO257" i="1"/>
  <c r="BN257" i="1"/>
  <c r="BM257" i="1"/>
  <c r="BL257" i="1"/>
  <c r="BK257" i="1"/>
  <c r="BI257" i="1"/>
  <c r="BH257" i="1"/>
  <c r="BG257" i="1"/>
  <c r="BF257" i="1"/>
  <c r="BD257" i="1"/>
  <c r="BC257" i="1"/>
  <c r="BB257" i="1"/>
  <c r="BA257" i="1"/>
  <c r="AY257" i="1"/>
  <c r="AX257" i="1"/>
  <c r="AW257" i="1"/>
  <c r="AV257" i="1"/>
  <c r="AT257" i="1"/>
  <c r="AS257" i="1"/>
  <c r="AR257" i="1"/>
  <c r="AQ257" i="1"/>
  <c r="AO257" i="1"/>
  <c r="AN257" i="1"/>
  <c r="AM257" i="1"/>
  <c r="AL257" i="1"/>
  <c r="AJ257" i="1"/>
  <c r="AI257" i="1"/>
  <c r="AH257" i="1"/>
  <c r="AG257" i="1"/>
  <c r="AE257" i="1"/>
  <c r="AD257" i="1"/>
  <c r="AC257" i="1"/>
  <c r="AB257" i="1"/>
  <c r="Z257" i="1"/>
  <c r="Y257" i="1"/>
  <c r="X257" i="1"/>
  <c r="W257" i="1"/>
  <c r="U257" i="1"/>
  <c r="T257" i="1"/>
  <c r="S257" i="1"/>
  <c r="R257" i="1"/>
  <c r="P257" i="1"/>
  <c r="O257" i="1"/>
  <c r="N257" i="1"/>
  <c r="M257" i="1"/>
  <c r="K257" i="1"/>
  <c r="J257" i="1"/>
  <c r="I257" i="1"/>
  <c r="H257" i="1"/>
  <c r="F257" i="1"/>
  <c r="E257" i="1"/>
  <c r="D257" i="1"/>
  <c r="C257" i="1"/>
  <c r="CD249" i="1"/>
  <c r="CC249" i="1"/>
  <c r="CB249" i="1"/>
  <c r="CA249" i="1"/>
  <c r="BZ249" i="1"/>
  <c r="BY249" i="1"/>
  <c r="BW249" i="1"/>
  <c r="BV249" i="1"/>
  <c r="BU249" i="1"/>
  <c r="BT249" i="1"/>
  <c r="BR249" i="1"/>
  <c r="BQ249" i="1"/>
  <c r="BP249" i="1"/>
  <c r="BO249" i="1"/>
  <c r="BN249" i="1"/>
  <c r="BM249" i="1"/>
  <c r="BL249" i="1"/>
  <c r="BK249" i="1"/>
  <c r="BI249" i="1"/>
  <c r="BH249" i="1"/>
  <c r="BG249" i="1"/>
  <c r="BF249" i="1"/>
  <c r="BD249" i="1"/>
  <c r="BC249" i="1"/>
  <c r="BB249" i="1"/>
  <c r="BA249" i="1"/>
  <c r="AY249" i="1"/>
  <c r="AX249" i="1"/>
  <c r="AW249" i="1"/>
  <c r="AV249" i="1"/>
  <c r="AT249" i="1"/>
  <c r="AS249" i="1"/>
  <c r="AR249" i="1"/>
  <c r="AQ249" i="1"/>
  <c r="AO249" i="1"/>
  <c r="AN249" i="1"/>
  <c r="AM249" i="1"/>
  <c r="AL249" i="1"/>
  <c r="AJ249" i="1"/>
  <c r="AI249" i="1"/>
  <c r="AH249" i="1"/>
  <c r="AG249" i="1"/>
  <c r="AE249" i="1"/>
  <c r="AD249" i="1"/>
  <c r="AC249" i="1"/>
  <c r="AB249" i="1"/>
  <c r="Z249" i="1"/>
  <c r="Y249" i="1"/>
  <c r="X249" i="1"/>
  <c r="W249" i="1"/>
  <c r="U249" i="1"/>
  <c r="T249" i="1"/>
  <c r="S249" i="1"/>
  <c r="R249" i="1"/>
  <c r="P249" i="1"/>
  <c r="O249" i="1"/>
  <c r="N249" i="1"/>
  <c r="M249" i="1"/>
  <c r="K249" i="1"/>
  <c r="J249" i="1"/>
  <c r="I249" i="1"/>
  <c r="H249" i="1"/>
  <c r="F249" i="1"/>
  <c r="E249" i="1"/>
  <c r="D249" i="1"/>
  <c r="C249" i="1"/>
  <c r="CD239" i="1"/>
  <c r="CC239" i="1"/>
  <c r="CB239" i="1"/>
  <c r="CA239" i="1"/>
  <c r="BZ239" i="1"/>
  <c r="BY239" i="1"/>
  <c r="BW239" i="1"/>
  <c r="BV239" i="1"/>
  <c r="BU239" i="1"/>
  <c r="BT239" i="1"/>
  <c r="BR239" i="1"/>
  <c r="BQ239" i="1"/>
  <c r="BP239" i="1"/>
  <c r="BO239" i="1"/>
  <c r="BN239" i="1"/>
  <c r="BM239" i="1"/>
  <c r="BL239" i="1"/>
  <c r="BK239" i="1"/>
  <c r="BI239" i="1"/>
  <c r="BH239" i="1"/>
  <c r="BG239" i="1"/>
  <c r="BF239" i="1"/>
  <c r="BD239" i="1"/>
  <c r="BC239" i="1"/>
  <c r="BB239" i="1"/>
  <c r="BA239" i="1"/>
  <c r="AY239" i="1"/>
  <c r="AX239" i="1"/>
  <c r="AW239" i="1"/>
  <c r="AV239" i="1"/>
  <c r="AT239" i="1"/>
  <c r="AS239" i="1"/>
  <c r="AR239" i="1"/>
  <c r="AQ239" i="1"/>
  <c r="AO239" i="1"/>
  <c r="AN239" i="1"/>
  <c r="AM239" i="1"/>
  <c r="AL239" i="1"/>
  <c r="AJ239" i="1"/>
  <c r="AI239" i="1"/>
  <c r="AH239" i="1"/>
  <c r="AG239" i="1"/>
  <c r="AE239" i="1"/>
  <c r="AD239" i="1"/>
  <c r="AC239" i="1"/>
  <c r="AB239" i="1"/>
  <c r="Z239" i="1"/>
  <c r="Y239" i="1"/>
  <c r="X239" i="1"/>
  <c r="W239" i="1"/>
  <c r="U239" i="1"/>
  <c r="T239" i="1"/>
  <c r="S239" i="1"/>
  <c r="R239" i="1"/>
  <c r="P239" i="1"/>
  <c r="O239" i="1"/>
  <c r="N239" i="1"/>
  <c r="M239" i="1"/>
  <c r="K239" i="1"/>
  <c r="J239" i="1"/>
  <c r="I239" i="1"/>
  <c r="H239" i="1"/>
  <c r="F239" i="1"/>
  <c r="E239" i="1"/>
  <c r="D239" i="1"/>
  <c r="C239" i="1"/>
  <c r="CD233" i="1"/>
  <c r="CC233" i="1"/>
  <c r="CB233" i="1"/>
  <c r="CA233" i="1"/>
  <c r="BZ233" i="1"/>
  <c r="BY233" i="1"/>
  <c r="BW233" i="1"/>
  <c r="BV233" i="1"/>
  <c r="BU233" i="1"/>
  <c r="BT233" i="1"/>
  <c r="BR233" i="1"/>
  <c r="BQ233" i="1"/>
  <c r="BP233" i="1"/>
  <c r="BO233" i="1"/>
  <c r="BN233" i="1"/>
  <c r="BM233" i="1"/>
  <c r="BL233" i="1"/>
  <c r="BK233" i="1"/>
  <c r="BI233" i="1"/>
  <c r="BH233" i="1"/>
  <c r="BG233" i="1"/>
  <c r="BF233" i="1"/>
  <c r="BD233" i="1"/>
  <c r="BC233" i="1"/>
  <c r="BB233" i="1"/>
  <c r="BA233" i="1"/>
  <c r="AY233" i="1"/>
  <c r="AX233" i="1"/>
  <c r="AW233" i="1"/>
  <c r="AV233" i="1"/>
  <c r="AT233" i="1"/>
  <c r="AS233" i="1"/>
  <c r="AR233" i="1"/>
  <c r="AQ233" i="1"/>
  <c r="AO233" i="1"/>
  <c r="AN233" i="1"/>
  <c r="AM233" i="1"/>
  <c r="AL233" i="1"/>
  <c r="AJ233" i="1"/>
  <c r="AI233" i="1"/>
  <c r="AH233" i="1"/>
  <c r="AG233" i="1"/>
  <c r="AE233" i="1"/>
  <c r="AD233" i="1"/>
  <c r="AC233" i="1"/>
  <c r="AB233" i="1"/>
  <c r="Z233" i="1"/>
  <c r="Y233" i="1"/>
  <c r="X233" i="1"/>
  <c r="W233" i="1"/>
  <c r="U233" i="1"/>
  <c r="T233" i="1"/>
  <c r="S233" i="1"/>
  <c r="R233" i="1"/>
  <c r="P233" i="1"/>
  <c r="O233" i="1"/>
  <c r="N233" i="1"/>
  <c r="M233" i="1"/>
  <c r="K233" i="1"/>
  <c r="J233" i="1"/>
  <c r="I233" i="1"/>
  <c r="H233" i="1"/>
  <c r="F233" i="1"/>
  <c r="E233" i="1"/>
  <c r="D233" i="1"/>
  <c r="C233" i="1"/>
  <c r="CD210" i="1"/>
  <c r="CC210" i="1"/>
  <c r="CB210" i="1"/>
  <c r="CA210" i="1"/>
  <c r="BZ210" i="1"/>
  <c r="BY210" i="1"/>
  <c r="BW210" i="1"/>
  <c r="BV210" i="1"/>
  <c r="BU210" i="1"/>
  <c r="BT210" i="1"/>
  <c r="BR210" i="1"/>
  <c r="BQ210" i="1"/>
  <c r="BP210" i="1"/>
  <c r="BO210" i="1"/>
  <c r="BN210" i="1"/>
  <c r="BM210" i="1"/>
  <c r="BL210" i="1"/>
  <c r="BK210" i="1"/>
  <c r="BI210" i="1"/>
  <c r="BH210" i="1"/>
  <c r="BG210" i="1"/>
  <c r="BF210" i="1"/>
  <c r="BD210" i="1"/>
  <c r="BC210" i="1"/>
  <c r="BB210" i="1"/>
  <c r="BA210" i="1"/>
  <c r="AY210" i="1"/>
  <c r="AX210" i="1"/>
  <c r="AW210" i="1"/>
  <c r="AV210" i="1"/>
  <c r="AT210" i="1"/>
  <c r="AS210" i="1"/>
  <c r="AR210" i="1"/>
  <c r="AQ210" i="1"/>
  <c r="AO210" i="1"/>
  <c r="AN210" i="1"/>
  <c r="AM210" i="1"/>
  <c r="AL210" i="1"/>
  <c r="AJ210" i="1"/>
  <c r="AI210" i="1"/>
  <c r="AH210" i="1"/>
  <c r="AG210" i="1"/>
  <c r="AE210" i="1"/>
  <c r="AD210" i="1"/>
  <c r="AC210" i="1"/>
  <c r="AB210" i="1"/>
  <c r="Z210" i="1"/>
  <c r="Y210" i="1"/>
  <c r="X210" i="1"/>
  <c r="W210" i="1"/>
  <c r="U210" i="1"/>
  <c r="T210" i="1"/>
  <c r="S210" i="1"/>
  <c r="R210" i="1"/>
  <c r="P210" i="1"/>
  <c r="O210" i="1"/>
  <c r="N210" i="1"/>
  <c r="M210" i="1"/>
  <c r="K210" i="1"/>
  <c r="J210" i="1"/>
  <c r="I210" i="1"/>
  <c r="H210" i="1"/>
  <c r="F210" i="1"/>
  <c r="E210" i="1"/>
  <c r="D210" i="1"/>
  <c r="C210" i="1"/>
  <c r="CD204" i="1"/>
  <c r="CC204" i="1"/>
  <c r="CB204" i="1"/>
  <c r="CA204" i="1"/>
  <c r="BZ204" i="1"/>
  <c r="BY204" i="1"/>
  <c r="BW204" i="1"/>
  <c r="BV204" i="1"/>
  <c r="BU204" i="1"/>
  <c r="BT204" i="1"/>
  <c r="BR204" i="1"/>
  <c r="BQ204" i="1"/>
  <c r="BP204" i="1"/>
  <c r="BO204" i="1"/>
  <c r="BN204" i="1"/>
  <c r="BM204" i="1"/>
  <c r="BL204" i="1"/>
  <c r="BK204" i="1"/>
  <c r="BI204" i="1"/>
  <c r="BH204" i="1"/>
  <c r="BG204" i="1"/>
  <c r="BF204" i="1"/>
  <c r="BD204" i="1"/>
  <c r="BC204" i="1"/>
  <c r="BB204" i="1"/>
  <c r="BA204" i="1"/>
  <c r="AY204" i="1"/>
  <c r="AX204" i="1"/>
  <c r="AW204" i="1"/>
  <c r="AV204" i="1"/>
  <c r="AT204" i="1"/>
  <c r="AS204" i="1"/>
  <c r="AR204" i="1"/>
  <c r="AQ204" i="1"/>
  <c r="AO204" i="1"/>
  <c r="AN204" i="1"/>
  <c r="AM204" i="1"/>
  <c r="AL204" i="1"/>
  <c r="AJ204" i="1"/>
  <c r="AI204" i="1"/>
  <c r="AH204" i="1"/>
  <c r="AG204" i="1"/>
  <c r="AE204" i="1"/>
  <c r="AD204" i="1"/>
  <c r="AC204" i="1"/>
  <c r="AB204" i="1"/>
  <c r="Z204" i="1"/>
  <c r="Y204" i="1"/>
  <c r="X204" i="1"/>
  <c r="W204" i="1"/>
  <c r="U204" i="1"/>
  <c r="T204" i="1"/>
  <c r="S204" i="1"/>
  <c r="R204" i="1"/>
  <c r="P204" i="1"/>
  <c r="O204" i="1"/>
  <c r="N204" i="1"/>
  <c r="M204" i="1"/>
  <c r="K204" i="1"/>
  <c r="J204" i="1"/>
  <c r="I204" i="1"/>
  <c r="H204" i="1"/>
  <c r="F204" i="1"/>
  <c r="E204" i="1"/>
  <c r="D204" i="1"/>
  <c r="C204" i="1"/>
  <c r="CD197" i="1"/>
  <c r="CC197" i="1"/>
  <c r="CB197" i="1"/>
  <c r="CA197" i="1"/>
  <c r="BZ197" i="1"/>
  <c r="BY197" i="1"/>
  <c r="BW197" i="1"/>
  <c r="BV197" i="1"/>
  <c r="BU197" i="1"/>
  <c r="BT197" i="1"/>
  <c r="BR197" i="1"/>
  <c r="BQ197" i="1"/>
  <c r="BP197" i="1"/>
  <c r="BO197" i="1"/>
  <c r="BN197" i="1"/>
  <c r="BM197" i="1"/>
  <c r="BL197" i="1"/>
  <c r="BK197" i="1"/>
  <c r="BI197" i="1"/>
  <c r="BH197" i="1"/>
  <c r="BG197" i="1"/>
  <c r="BF197" i="1"/>
  <c r="BD197" i="1"/>
  <c r="BC197" i="1"/>
  <c r="BB197" i="1"/>
  <c r="BA197" i="1"/>
  <c r="AY197" i="1"/>
  <c r="AX197" i="1"/>
  <c r="AW197" i="1"/>
  <c r="AV197" i="1"/>
  <c r="AT197" i="1"/>
  <c r="AS197" i="1"/>
  <c r="AR197" i="1"/>
  <c r="AQ197" i="1"/>
  <c r="AO197" i="1"/>
  <c r="AN197" i="1"/>
  <c r="AM197" i="1"/>
  <c r="AL197" i="1"/>
  <c r="AJ197" i="1"/>
  <c r="AI197" i="1"/>
  <c r="AH197" i="1"/>
  <c r="AE197" i="1"/>
  <c r="AD197" i="1"/>
  <c r="AC197" i="1"/>
  <c r="AB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K197" i="1"/>
  <c r="J197" i="1"/>
  <c r="I197" i="1"/>
  <c r="H197" i="1"/>
  <c r="F197" i="1"/>
  <c r="E197" i="1"/>
  <c r="D197" i="1"/>
  <c r="C197" i="1"/>
  <c r="CD193" i="1"/>
  <c r="CC193" i="1"/>
  <c r="CB193" i="1"/>
  <c r="CA193" i="1"/>
  <c r="BZ193" i="1"/>
  <c r="BY193" i="1"/>
  <c r="BW193" i="1"/>
  <c r="BV193" i="1"/>
  <c r="BU193" i="1"/>
  <c r="BT193" i="1"/>
  <c r="BR193" i="1"/>
  <c r="BQ193" i="1"/>
  <c r="BP193" i="1"/>
  <c r="BO193" i="1"/>
  <c r="BN193" i="1"/>
  <c r="BM193" i="1"/>
  <c r="BI193" i="1"/>
  <c r="BH193" i="1"/>
  <c r="BG193" i="1"/>
  <c r="BF193" i="1"/>
  <c r="BD193" i="1"/>
  <c r="BC193" i="1"/>
  <c r="BB193" i="1"/>
  <c r="BA193" i="1"/>
  <c r="AY193" i="1"/>
  <c r="AX193" i="1"/>
  <c r="AW193" i="1"/>
  <c r="AV193" i="1"/>
  <c r="AT193" i="1"/>
  <c r="AS193" i="1"/>
  <c r="AR193" i="1"/>
  <c r="AQ193" i="1"/>
  <c r="AO193" i="1"/>
  <c r="AN193" i="1"/>
  <c r="AM193" i="1"/>
  <c r="AL193" i="1"/>
  <c r="AH193" i="1"/>
  <c r="AE193" i="1"/>
  <c r="AD193" i="1"/>
  <c r="AC193" i="1"/>
  <c r="AB193" i="1"/>
  <c r="Z193" i="1"/>
  <c r="Y193" i="1"/>
  <c r="X193" i="1"/>
  <c r="W193" i="1"/>
  <c r="U193" i="1"/>
  <c r="T193" i="1"/>
  <c r="S193" i="1"/>
  <c r="R193" i="1"/>
  <c r="P193" i="1"/>
  <c r="O193" i="1"/>
  <c r="N193" i="1"/>
  <c r="M193" i="1"/>
  <c r="K193" i="1"/>
  <c r="J193" i="1"/>
  <c r="I193" i="1"/>
  <c r="H193" i="1"/>
  <c r="F193" i="1"/>
  <c r="E193" i="1"/>
  <c r="D193" i="1"/>
  <c r="C193" i="1"/>
  <c r="CD183" i="1"/>
  <c r="CC183" i="1"/>
  <c r="CB183" i="1"/>
  <c r="CA183" i="1"/>
  <c r="BZ183" i="1"/>
  <c r="BY183" i="1"/>
  <c r="BW183" i="1"/>
  <c r="BV183" i="1"/>
  <c r="BU183" i="1"/>
  <c r="BT183" i="1"/>
  <c r="BR183" i="1"/>
  <c r="BQ183" i="1"/>
  <c r="BP183" i="1"/>
  <c r="BO183" i="1"/>
  <c r="BN183" i="1"/>
  <c r="BM183" i="1"/>
  <c r="BL183" i="1"/>
  <c r="BK183" i="1"/>
  <c r="BI183" i="1"/>
  <c r="BH183" i="1"/>
  <c r="BG183" i="1"/>
  <c r="BF183" i="1"/>
  <c r="BD183" i="1"/>
  <c r="BC183" i="1"/>
  <c r="BB183" i="1"/>
  <c r="BA183" i="1"/>
  <c r="AY183" i="1"/>
  <c r="AX183" i="1"/>
  <c r="AW183" i="1"/>
  <c r="AV183" i="1"/>
  <c r="AT183" i="1"/>
  <c r="AS183" i="1"/>
  <c r="AR183" i="1"/>
  <c r="AQ183" i="1"/>
  <c r="AO183" i="1"/>
  <c r="AN183" i="1"/>
  <c r="AM183" i="1"/>
  <c r="AL183" i="1"/>
  <c r="AJ183" i="1"/>
  <c r="AI183" i="1"/>
  <c r="AH183" i="1"/>
  <c r="AG183" i="1"/>
  <c r="AE183" i="1"/>
  <c r="AD183" i="1"/>
  <c r="AC183" i="1"/>
  <c r="AB183" i="1"/>
  <c r="Z183" i="1"/>
  <c r="X183" i="1"/>
  <c r="W183" i="1"/>
  <c r="U183" i="1"/>
  <c r="T183" i="1"/>
  <c r="S183" i="1"/>
  <c r="R183" i="1"/>
  <c r="P183" i="1"/>
  <c r="O183" i="1"/>
  <c r="N183" i="1"/>
  <c r="M183" i="1"/>
  <c r="K183" i="1"/>
  <c r="J183" i="1"/>
  <c r="I183" i="1"/>
  <c r="H183" i="1"/>
  <c r="F183" i="1"/>
  <c r="E183" i="1"/>
  <c r="D183" i="1"/>
  <c r="C183" i="1"/>
  <c r="CD172" i="1"/>
  <c r="CC172" i="1"/>
  <c r="CB172" i="1"/>
  <c r="CA172" i="1"/>
  <c r="BZ172" i="1"/>
  <c r="BY172" i="1"/>
  <c r="BW172" i="1"/>
  <c r="BV172" i="1"/>
  <c r="BU172" i="1"/>
  <c r="BT172" i="1"/>
  <c r="BR172" i="1"/>
  <c r="BQ172" i="1"/>
  <c r="BP172" i="1"/>
  <c r="BO172" i="1"/>
  <c r="BN172" i="1"/>
  <c r="BM172" i="1"/>
  <c r="BL172" i="1"/>
  <c r="BK172" i="1"/>
  <c r="BI172" i="1"/>
  <c r="BH172" i="1"/>
  <c r="BG172" i="1"/>
  <c r="BF172" i="1"/>
  <c r="BD172" i="1"/>
  <c r="BC172" i="1"/>
  <c r="BB172" i="1"/>
  <c r="BA172" i="1"/>
  <c r="AY172" i="1"/>
  <c r="AX172" i="1"/>
  <c r="AW172" i="1"/>
  <c r="AV172" i="1"/>
  <c r="AT172" i="1"/>
  <c r="AS172" i="1"/>
  <c r="AR172" i="1"/>
  <c r="AQ172" i="1"/>
  <c r="AO172" i="1"/>
  <c r="AN172" i="1"/>
  <c r="AM172" i="1"/>
  <c r="AL172" i="1"/>
  <c r="AJ172" i="1"/>
  <c r="AI172" i="1"/>
  <c r="AH172" i="1"/>
  <c r="AG172" i="1"/>
  <c r="AE172" i="1"/>
  <c r="AD172" i="1"/>
  <c r="AC172" i="1"/>
  <c r="AB172" i="1"/>
  <c r="Z172" i="1"/>
  <c r="Y172" i="1"/>
  <c r="X172" i="1"/>
  <c r="W172" i="1"/>
  <c r="U172" i="1"/>
  <c r="T172" i="1"/>
  <c r="S172" i="1"/>
  <c r="R172" i="1"/>
  <c r="P172" i="1"/>
  <c r="O172" i="1"/>
  <c r="N172" i="1"/>
  <c r="M172" i="1"/>
  <c r="K172" i="1"/>
  <c r="J172" i="1"/>
  <c r="I172" i="1"/>
  <c r="H172" i="1"/>
  <c r="F172" i="1"/>
  <c r="E172" i="1"/>
  <c r="D172" i="1"/>
  <c r="C172" i="1"/>
  <c r="CD161" i="1"/>
  <c r="CC161" i="1"/>
  <c r="CB161" i="1"/>
  <c r="CA161" i="1"/>
  <c r="BZ161" i="1"/>
  <c r="BY161" i="1"/>
  <c r="BW161" i="1"/>
  <c r="BV161" i="1"/>
  <c r="BU161" i="1"/>
  <c r="BT161" i="1"/>
  <c r="BR161" i="1"/>
  <c r="BQ161" i="1"/>
  <c r="BP161" i="1"/>
  <c r="BO161" i="1"/>
  <c r="BN161" i="1"/>
  <c r="BM161" i="1"/>
  <c r="BL161" i="1"/>
  <c r="BK161" i="1"/>
  <c r="BI161" i="1"/>
  <c r="BH161" i="1"/>
  <c r="BG161" i="1"/>
  <c r="BF161" i="1"/>
  <c r="BD161" i="1"/>
  <c r="BC161" i="1"/>
  <c r="BB161" i="1"/>
  <c r="BA161" i="1"/>
  <c r="AY161" i="1"/>
  <c r="AX161" i="1"/>
  <c r="AW161" i="1"/>
  <c r="AV161" i="1"/>
  <c r="AT161" i="1"/>
  <c r="AS161" i="1"/>
  <c r="AR161" i="1"/>
  <c r="AQ161" i="1"/>
  <c r="AO161" i="1"/>
  <c r="AN161" i="1"/>
  <c r="AM161" i="1"/>
  <c r="AL161" i="1"/>
  <c r="AJ161" i="1"/>
  <c r="AH161" i="1"/>
  <c r="AG161" i="1"/>
  <c r="AE161" i="1"/>
  <c r="AD161" i="1"/>
  <c r="AC161" i="1"/>
  <c r="AB161" i="1"/>
  <c r="Z161" i="1"/>
  <c r="Y161" i="1"/>
  <c r="X161" i="1"/>
  <c r="W161" i="1"/>
  <c r="U161" i="1"/>
  <c r="T161" i="1"/>
  <c r="S161" i="1"/>
  <c r="R161" i="1"/>
  <c r="P161" i="1"/>
  <c r="O161" i="1"/>
  <c r="N161" i="1"/>
  <c r="M161" i="1"/>
  <c r="K161" i="1"/>
  <c r="J161" i="1"/>
  <c r="I161" i="1"/>
  <c r="H161" i="1"/>
  <c r="F161" i="1"/>
  <c r="E161" i="1"/>
  <c r="D161" i="1"/>
  <c r="C161" i="1"/>
  <c r="CD151" i="1"/>
  <c r="CC151" i="1"/>
  <c r="CB151" i="1"/>
  <c r="CA151" i="1"/>
  <c r="BZ151" i="1"/>
  <c r="BY151" i="1"/>
  <c r="BW151" i="1"/>
  <c r="BV151" i="1"/>
  <c r="BU151" i="1"/>
  <c r="BT151" i="1"/>
  <c r="BR151" i="1"/>
  <c r="BQ151" i="1"/>
  <c r="BP151" i="1"/>
  <c r="BO151" i="1"/>
  <c r="BN151" i="1"/>
  <c r="BM151" i="1"/>
  <c r="BL151" i="1"/>
  <c r="BK151" i="1"/>
  <c r="BI151" i="1"/>
  <c r="BH151" i="1"/>
  <c r="BG151" i="1"/>
  <c r="BF151" i="1"/>
  <c r="BD151" i="1"/>
  <c r="BC151" i="1"/>
  <c r="BB151" i="1"/>
  <c r="BA151" i="1"/>
  <c r="AY151" i="1"/>
  <c r="AX151" i="1"/>
  <c r="AW151" i="1"/>
  <c r="AV151" i="1"/>
  <c r="AT151" i="1"/>
  <c r="AS151" i="1"/>
  <c r="AR151" i="1"/>
  <c r="AQ151" i="1"/>
  <c r="AO151" i="1"/>
  <c r="AN151" i="1"/>
  <c r="AM151" i="1"/>
  <c r="AL151" i="1"/>
  <c r="AJ151" i="1"/>
  <c r="AI151" i="1"/>
  <c r="AH151" i="1"/>
  <c r="AG151" i="1"/>
  <c r="AE151" i="1"/>
  <c r="AD151" i="1"/>
  <c r="AC151" i="1"/>
  <c r="AB151" i="1"/>
  <c r="Z151" i="1"/>
  <c r="Y151" i="1"/>
  <c r="X151" i="1"/>
  <c r="W151" i="1"/>
  <c r="U151" i="1"/>
  <c r="T151" i="1"/>
  <c r="S151" i="1"/>
  <c r="R151" i="1"/>
  <c r="P151" i="1"/>
  <c r="O151" i="1"/>
  <c r="N151" i="1"/>
  <c r="M151" i="1"/>
  <c r="K151" i="1"/>
  <c r="J151" i="1"/>
  <c r="I151" i="1"/>
  <c r="H151" i="1"/>
  <c r="F151" i="1"/>
  <c r="E151" i="1"/>
  <c r="D151" i="1"/>
  <c r="C151" i="1"/>
  <c r="CD141" i="1"/>
  <c r="CC141" i="1"/>
  <c r="CB141" i="1"/>
  <c r="CA141" i="1"/>
  <c r="BZ141" i="1"/>
  <c r="BY141" i="1"/>
  <c r="BW141" i="1"/>
  <c r="BV141" i="1"/>
  <c r="BU141" i="1"/>
  <c r="BT141" i="1"/>
  <c r="BR141" i="1"/>
  <c r="BQ141" i="1"/>
  <c r="BP141" i="1"/>
  <c r="BO141" i="1"/>
  <c r="BN141" i="1"/>
  <c r="BM141" i="1"/>
  <c r="BL141" i="1"/>
  <c r="BK141" i="1"/>
  <c r="BI141" i="1"/>
  <c r="BH141" i="1"/>
  <c r="BG141" i="1"/>
  <c r="BF141" i="1"/>
  <c r="BD141" i="1"/>
  <c r="BC141" i="1"/>
  <c r="BB141" i="1"/>
  <c r="BA141" i="1"/>
  <c r="AY141" i="1"/>
  <c r="AX141" i="1"/>
  <c r="AW141" i="1"/>
  <c r="AV141" i="1"/>
  <c r="AT141" i="1"/>
  <c r="AS141" i="1"/>
  <c r="AR141" i="1"/>
  <c r="AQ141" i="1"/>
  <c r="AO141" i="1"/>
  <c r="AN141" i="1"/>
  <c r="AM141" i="1"/>
  <c r="AL141" i="1"/>
  <c r="AJ141" i="1"/>
  <c r="AI141" i="1"/>
  <c r="AH141" i="1"/>
  <c r="AG141" i="1"/>
  <c r="AE141" i="1"/>
  <c r="AD141" i="1"/>
  <c r="AC141" i="1"/>
  <c r="AB141" i="1"/>
  <c r="Z141" i="1"/>
  <c r="Y141" i="1"/>
  <c r="X141" i="1"/>
  <c r="W141" i="1"/>
  <c r="U141" i="1"/>
  <c r="T141" i="1"/>
  <c r="S141" i="1"/>
  <c r="R141" i="1"/>
  <c r="P141" i="1"/>
  <c r="O141" i="1"/>
  <c r="N141" i="1"/>
  <c r="M141" i="1"/>
  <c r="K141" i="1"/>
  <c r="J141" i="1"/>
  <c r="I141" i="1"/>
  <c r="H141" i="1"/>
  <c r="F141" i="1"/>
  <c r="E141" i="1"/>
  <c r="D141" i="1"/>
  <c r="C141" i="1"/>
  <c r="K129" i="1"/>
  <c r="J129" i="1"/>
  <c r="I129" i="1"/>
  <c r="H129" i="1"/>
  <c r="CD111" i="1"/>
  <c r="CC111" i="1"/>
  <c r="CB111" i="1"/>
  <c r="CA111" i="1"/>
  <c r="BZ111" i="1"/>
  <c r="BY111" i="1"/>
  <c r="BW111" i="1"/>
  <c r="BV111" i="1"/>
  <c r="BU111" i="1"/>
  <c r="BT111" i="1"/>
  <c r="BR111" i="1"/>
  <c r="BQ111" i="1"/>
  <c r="BP111" i="1"/>
  <c r="BO111" i="1"/>
  <c r="BN111" i="1"/>
  <c r="BM111" i="1"/>
  <c r="BL111" i="1"/>
  <c r="BK111" i="1"/>
  <c r="BI111" i="1"/>
  <c r="BH111" i="1"/>
  <c r="BG111" i="1"/>
  <c r="BF111" i="1"/>
  <c r="BD111" i="1"/>
  <c r="BC111" i="1"/>
  <c r="BB111" i="1"/>
  <c r="BA111" i="1"/>
  <c r="AY111" i="1"/>
  <c r="AX111" i="1"/>
  <c r="AW111" i="1"/>
  <c r="AV111" i="1"/>
  <c r="AT111" i="1"/>
  <c r="AS111" i="1"/>
  <c r="AR111" i="1"/>
  <c r="AQ111" i="1"/>
  <c r="AO111" i="1"/>
  <c r="AN111" i="1"/>
  <c r="AM111" i="1"/>
  <c r="AL111" i="1"/>
  <c r="AJ111" i="1"/>
  <c r="AI111" i="1"/>
  <c r="AH111" i="1"/>
  <c r="AG111" i="1"/>
  <c r="AE111" i="1"/>
  <c r="AD111" i="1"/>
  <c r="AC111" i="1"/>
  <c r="AB111" i="1"/>
  <c r="Z111" i="1"/>
  <c r="Y111" i="1"/>
  <c r="X111" i="1"/>
  <c r="W111" i="1"/>
  <c r="U111" i="1"/>
  <c r="T111" i="1"/>
  <c r="S111" i="1"/>
  <c r="R111" i="1"/>
  <c r="P111" i="1"/>
  <c r="O111" i="1"/>
  <c r="N111" i="1"/>
  <c r="M111" i="1"/>
  <c r="K111" i="1"/>
  <c r="J111" i="1"/>
  <c r="I111" i="1"/>
  <c r="H111" i="1"/>
  <c r="F111" i="1"/>
  <c r="E111" i="1"/>
  <c r="D111" i="1"/>
  <c r="CD29" i="1"/>
  <c r="CC29" i="1"/>
  <c r="CB29" i="1"/>
  <c r="CA29" i="1"/>
  <c r="BZ29" i="1"/>
  <c r="BY29" i="1"/>
  <c r="BW29" i="1"/>
  <c r="BV29" i="1"/>
  <c r="BU29" i="1"/>
  <c r="BT29" i="1"/>
  <c r="BR29" i="1"/>
  <c r="BQ29" i="1"/>
  <c r="BP29" i="1"/>
  <c r="BO29" i="1"/>
  <c r="BN29" i="1"/>
  <c r="BM29" i="1"/>
  <c r="BL29" i="1"/>
  <c r="BK29" i="1"/>
  <c r="BI29" i="1"/>
  <c r="BH29" i="1"/>
  <c r="BG29" i="1"/>
  <c r="BF29" i="1"/>
  <c r="BD29" i="1"/>
  <c r="BC29" i="1"/>
  <c r="BB29" i="1"/>
  <c r="BA29" i="1"/>
  <c r="AY29" i="1"/>
  <c r="AX29" i="1"/>
  <c r="AW29" i="1"/>
  <c r="AV29" i="1"/>
  <c r="AT29" i="1"/>
  <c r="AS29" i="1"/>
  <c r="AR29" i="1"/>
  <c r="AQ29" i="1"/>
  <c r="AO29" i="1"/>
  <c r="AN29" i="1"/>
  <c r="AM29" i="1"/>
  <c r="AL29" i="1"/>
  <c r="AJ29" i="1"/>
  <c r="AI29" i="1"/>
  <c r="AH29" i="1"/>
  <c r="AG29" i="1"/>
  <c r="AE29" i="1"/>
  <c r="AD29" i="1"/>
  <c r="AC29" i="1"/>
  <c r="AB29" i="1"/>
  <c r="Z29" i="1"/>
  <c r="Y29" i="1"/>
  <c r="X29" i="1"/>
  <c r="W29" i="1"/>
  <c r="U29" i="1"/>
  <c r="T29" i="1"/>
  <c r="S29" i="1"/>
  <c r="R29" i="1"/>
  <c r="P29" i="1"/>
  <c r="O29" i="1"/>
  <c r="N29" i="1"/>
  <c r="M29" i="1"/>
  <c r="K29" i="1"/>
  <c r="J29" i="1"/>
  <c r="I29" i="1"/>
  <c r="H29" i="1"/>
  <c r="F29" i="1"/>
  <c r="E29" i="1"/>
  <c r="D29" i="1"/>
  <c r="C29" i="1"/>
  <c r="CG23" i="1"/>
  <c r="CD16" i="1"/>
  <c r="CC16" i="1"/>
  <c r="CB16" i="1"/>
  <c r="CA16" i="1"/>
  <c r="BZ16" i="1"/>
  <c r="BW16" i="1"/>
  <c r="BV16" i="1"/>
  <c r="BU16" i="1"/>
  <c r="BT16" i="1"/>
  <c r="BR16" i="1"/>
  <c r="BQ16" i="1"/>
  <c r="BP16" i="1"/>
  <c r="BO16" i="1"/>
  <c r="BN16" i="1"/>
  <c r="BM16" i="1"/>
  <c r="BL16" i="1"/>
  <c r="BK16" i="1"/>
  <c r="BI16" i="1"/>
  <c r="BH16" i="1"/>
  <c r="BG16" i="1"/>
  <c r="BF16" i="1"/>
  <c r="BD16" i="1"/>
  <c r="BC16" i="1"/>
  <c r="BB16" i="1"/>
  <c r="BA16" i="1"/>
  <c r="AY16" i="1"/>
  <c r="AX16" i="1"/>
  <c r="AW16" i="1"/>
  <c r="AV16" i="1"/>
  <c r="AT16" i="1"/>
  <c r="AS16" i="1"/>
  <c r="AR16" i="1"/>
  <c r="AQ16" i="1"/>
  <c r="AO16" i="1"/>
  <c r="AN16" i="1"/>
  <c r="AM16" i="1"/>
  <c r="AL16" i="1"/>
  <c r="AJ16" i="1"/>
  <c r="AI16" i="1"/>
  <c r="AH16" i="1"/>
  <c r="AG16" i="1"/>
  <c r="AE16" i="1"/>
  <c r="AD16" i="1"/>
  <c r="AC16" i="1"/>
  <c r="AB16" i="1"/>
  <c r="Z16" i="1"/>
  <c r="Y16" i="1"/>
  <c r="X16" i="1"/>
  <c r="W16" i="1"/>
  <c r="U16" i="1"/>
  <c r="T16" i="1"/>
  <c r="S16" i="1"/>
  <c r="R16" i="1"/>
  <c r="P16" i="1"/>
  <c r="O16" i="1"/>
  <c r="N16" i="1"/>
  <c r="M16" i="1"/>
  <c r="K16" i="1"/>
  <c r="J16" i="1"/>
  <c r="I16" i="1"/>
  <c r="H16" i="1"/>
  <c r="D16" i="1"/>
  <c r="E16" i="1"/>
  <c r="F16" i="1"/>
  <c r="CH84" i="1" l="1"/>
  <c r="CG16" i="1"/>
  <c r="CG297" i="1"/>
  <c r="CH204" i="1"/>
  <c r="CH233" i="1"/>
  <c r="CH249" i="1"/>
  <c r="CH275" i="1"/>
  <c r="CH141" i="1"/>
  <c r="CG193" i="1"/>
  <c r="CH29" i="1"/>
  <c r="CH161" i="1"/>
  <c r="CG172" i="1"/>
  <c r="CH183" i="1"/>
  <c r="CH269" i="1"/>
  <c r="CG275" i="1"/>
  <c r="CH297" i="1"/>
  <c r="CG111" i="1"/>
  <c r="CG151" i="1"/>
  <c r="CG197" i="1"/>
  <c r="CG210" i="1"/>
  <c r="CG239" i="1"/>
  <c r="CG257" i="1"/>
  <c r="CG161" i="1"/>
  <c r="CH172" i="1"/>
  <c r="CG183" i="1"/>
  <c r="CH193" i="1"/>
  <c r="CG269" i="1"/>
  <c r="CH23" i="1"/>
  <c r="CG29" i="1"/>
  <c r="CH111" i="1"/>
  <c r="CG141" i="1"/>
  <c r="CH151" i="1"/>
  <c r="CH197" i="1"/>
  <c r="CG204" i="1"/>
  <c r="CH210" i="1"/>
  <c r="CG233" i="1"/>
  <c r="CH239" i="1"/>
  <c r="CG249" i="1"/>
  <c r="CH257" i="1"/>
  <c r="CG45" i="1"/>
  <c r="CH45" i="1"/>
  <c r="CH66" i="1"/>
  <c r="CG66" i="1"/>
  <c r="CG84" i="1"/>
  <c r="CH102" i="1"/>
  <c r="CG102" i="1"/>
  <c r="CG227" i="1"/>
  <c r="CH227" i="1"/>
  <c r="CH129" i="1"/>
  <c r="CG129" i="1"/>
  <c r="CH16" i="1"/>
  <c r="CE7" i="1"/>
  <c r="CE8" i="1"/>
  <c r="CE9" i="1"/>
  <c r="CE10" i="1"/>
  <c r="CE11" i="1"/>
  <c r="CE12" i="1"/>
  <c r="CE13" i="1"/>
  <c r="CE14" i="1"/>
  <c r="CE15" i="1"/>
  <c r="CE18" i="1"/>
  <c r="CE19" i="1"/>
  <c r="CE20" i="1"/>
  <c r="CE21" i="1"/>
  <c r="CE22" i="1"/>
  <c r="CE25" i="1"/>
  <c r="CE26" i="1"/>
  <c r="CE27" i="1"/>
  <c r="CE28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4" i="1"/>
  <c r="CE105" i="1"/>
  <c r="CE106" i="1"/>
  <c r="CE107" i="1"/>
  <c r="CE108" i="1"/>
  <c r="CE109" i="1"/>
  <c r="CE110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31" i="1"/>
  <c r="CE132" i="1"/>
  <c r="CE133" i="1"/>
  <c r="CE134" i="1"/>
  <c r="CE135" i="1"/>
  <c r="CE136" i="1"/>
  <c r="CE137" i="1"/>
  <c r="CE138" i="1"/>
  <c r="CE139" i="1"/>
  <c r="CE140" i="1"/>
  <c r="CE143" i="1"/>
  <c r="CE144" i="1"/>
  <c r="CE145" i="1"/>
  <c r="CE146" i="1"/>
  <c r="CE147" i="1"/>
  <c r="CE148" i="1"/>
  <c r="CE149" i="1"/>
  <c r="CE150" i="1"/>
  <c r="CE153" i="1"/>
  <c r="CE154" i="1"/>
  <c r="CE155" i="1"/>
  <c r="CE156" i="1"/>
  <c r="CE157" i="1"/>
  <c r="CE158" i="1"/>
  <c r="CE159" i="1"/>
  <c r="CE160" i="1"/>
  <c r="CE163" i="1"/>
  <c r="CE164" i="1"/>
  <c r="CE165" i="1"/>
  <c r="CE166" i="1"/>
  <c r="CE167" i="1"/>
  <c r="CE168" i="1"/>
  <c r="CE169" i="1"/>
  <c r="CE170" i="1"/>
  <c r="CE171" i="1"/>
  <c r="CE174" i="1"/>
  <c r="CE175" i="1"/>
  <c r="CE176" i="1"/>
  <c r="CE177" i="1"/>
  <c r="CE178" i="1"/>
  <c r="CE179" i="1"/>
  <c r="CE180" i="1"/>
  <c r="CE181" i="1"/>
  <c r="CE182" i="1"/>
  <c r="CE185" i="1"/>
  <c r="CE186" i="1"/>
  <c r="CE187" i="1"/>
  <c r="CE188" i="1"/>
  <c r="CE189" i="1"/>
  <c r="CE190" i="1"/>
  <c r="CE191" i="1"/>
  <c r="CE192" i="1"/>
  <c r="CE195" i="1"/>
  <c r="CE196" i="1"/>
  <c r="CE199" i="1"/>
  <c r="CE200" i="1"/>
  <c r="CE201" i="1"/>
  <c r="CE202" i="1"/>
  <c r="CE203" i="1"/>
  <c r="CE206" i="1"/>
  <c r="CE207" i="1"/>
  <c r="CE208" i="1"/>
  <c r="CE209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9" i="1"/>
  <c r="CE230" i="1"/>
  <c r="CE231" i="1"/>
  <c r="CE232" i="1"/>
  <c r="CE235" i="1"/>
  <c r="CE236" i="1"/>
  <c r="CE237" i="1"/>
  <c r="CE238" i="1"/>
  <c r="CE241" i="1"/>
  <c r="CE242" i="1"/>
  <c r="CE243" i="1"/>
  <c r="CE244" i="1"/>
  <c r="CE245" i="1"/>
  <c r="CE246" i="1"/>
  <c r="CE247" i="1"/>
  <c r="CE248" i="1"/>
  <c r="CE251" i="1"/>
  <c r="CE252" i="1"/>
  <c r="CE253" i="1"/>
  <c r="CE254" i="1"/>
  <c r="CE255" i="1"/>
  <c r="CE256" i="1"/>
  <c r="CE259" i="1"/>
  <c r="CE260" i="1"/>
  <c r="CE261" i="1"/>
  <c r="CE262" i="1"/>
  <c r="CE263" i="1"/>
  <c r="CE264" i="1"/>
  <c r="CE265" i="1"/>
  <c r="CE266" i="1"/>
  <c r="CE267" i="1"/>
  <c r="CE268" i="1"/>
  <c r="CE271" i="1"/>
  <c r="CE272" i="1"/>
  <c r="CE273" i="1"/>
  <c r="CE274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6" i="1"/>
  <c r="BX296" i="1" l="1"/>
  <c r="BX295" i="1"/>
  <c r="BX294" i="1"/>
  <c r="BX293" i="1"/>
  <c r="BX292" i="1"/>
  <c r="BX291" i="1"/>
  <c r="BX290" i="1"/>
  <c r="BX289" i="1"/>
  <c r="BX288" i="1"/>
  <c r="BX287" i="1"/>
  <c r="BX286" i="1"/>
  <c r="BX285" i="1"/>
  <c r="BX284" i="1"/>
  <c r="BX283" i="1"/>
  <c r="BX282" i="1"/>
  <c r="BX281" i="1"/>
  <c r="BX280" i="1"/>
  <c r="BX279" i="1"/>
  <c r="BX278" i="1"/>
  <c r="BX277" i="1"/>
  <c r="BX274" i="1"/>
  <c r="BX273" i="1"/>
  <c r="BX272" i="1"/>
  <c r="BX271" i="1"/>
  <c r="BX268" i="1"/>
  <c r="BX267" i="1"/>
  <c r="BX266" i="1"/>
  <c r="BX265" i="1"/>
  <c r="BX264" i="1"/>
  <c r="BX263" i="1"/>
  <c r="BX262" i="1"/>
  <c r="BX261" i="1"/>
  <c r="BX260" i="1"/>
  <c r="BX259" i="1"/>
  <c r="BX256" i="1"/>
  <c r="BX255" i="1"/>
  <c r="BX254" i="1"/>
  <c r="BX253" i="1"/>
  <c r="BX252" i="1"/>
  <c r="BX251" i="1"/>
  <c r="BX248" i="1"/>
  <c r="BX247" i="1"/>
  <c r="BX246" i="1"/>
  <c r="BX245" i="1"/>
  <c r="BX244" i="1"/>
  <c r="BX243" i="1"/>
  <c r="BX242" i="1"/>
  <c r="BX241" i="1"/>
  <c r="BX238" i="1"/>
  <c r="BX237" i="1"/>
  <c r="BX236" i="1"/>
  <c r="BX235" i="1"/>
  <c r="BX232" i="1"/>
  <c r="BX231" i="1"/>
  <c r="BX230" i="1"/>
  <c r="BX229" i="1"/>
  <c r="BX226" i="1"/>
  <c r="BX225" i="1"/>
  <c r="BX224" i="1"/>
  <c r="BX223" i="1"/>
  <c r="BX222" i="1"/>
  <c r="BX221" i="1"/>
  <c r="BX220" i="1"/>
  <c r="BX219" i="1"/>
  <c r="BX218" i="1"/>
  <c r="BX217" i="1"/>
  <c r="BX216" i="1"/>
  <c r="BX215" i="1"/>
  <c r="BX214" i="1"/>
  <c r="BX213" i="1"/>
  <c r="BX212" i="1"/>
  <c r="BX209" i="1"/>
  <c r="BX208" i="1"/>
  <c r="BX207" i="1"/>
  <c r="BX206" i="1"/>
  <c r="BX203" i="1"/>
  <c r="BX202" i="1"/>
  <c r="BX201" i="1"/>
  <c r="BX200" i="1"/>
  <c r="BX199" i="1"/>
  <c r="BX196" i="1"/>
  <c r="BX195" i="1"/>
  <c r="BX192" i="1"/>
  <c r="BX191" i="1"/>
  <c r="BX190" i="1"/>
  <c r="BX189" i="1"/>
  <c r="BX188" i="1"/>
  <c r="BX187" i="1"/>
  <c r="BX186" i="1"/>
  <c r="BX185" i="1"/>
  <c r="BX182" i="1"/>
  <c r="BX181" i="1"/>
  <c r="BX180" i="1"/>
  <c r="BX179" i="1"/>
  <c r="BX178" i="1"/>
  <c r="BX177" i="1"/>
  <c r="BX176" i="1"/>
  <c r="BX175" i="1"/>
  <c r="BX174" i="1"/>
  <c r="BX171" i="1"/>
  <c r="BX170" i="1"/>
  <c r="BX169" i="1"/>
  <c r="BX168" i="1"/>
  <c r="BX167" i="1"/>
  <c r="BX166" i="1"/>
  <c r="BX165" i="1"/>
  <c r="BX164" i="1"/>
  <c r="BX163" i="1"/>
  <c r="BX160" i="1"/>
  <c r="BX159" i="1"/>
  <c r="BX158" i="1"/>
  <c r="BX157" i="1"/>
  <c r="BX156" i="1"/>
  <c r="BX155" i="1"/>
  <c r="BX154" i="1"/>
  <c r="BX153" i="1"/>
  <c r="BX150" i="1"/>
  <c r="BX149" i="1"/>
  <c r="BX148" i="1"/>
  <c r="BX147" i="1"/>
  <c r="BX146" i="1"/>
  <c r="BX145" i="1"/>
  <c r="BX144" i="1"/>
  <c r="BX143" i="1"/>
  <c r="BX140" i="1"/>
  <c r="BX139" i="1"/>
  <c r="BX138" i="1"/>
  <c r="BX137" i="1"/>
  <c r="BX136" i="1"/>
  <c r="BX135" i="1"/>
  <c r="BX134" i="1"/>
  <c r="BX133" i="1"/>
  <c r="BX132" i="1"/>
  <c r="BX131" i="1"/>
  <c r="BX128" i="1"/>
  <c r="BX127" i="1"/>
  <c r="BX126" i="1"/>
  <c r="BX125" i="1"/>
  <c r="BX124" i="1"/>
  <c r="BX123" i="1"/>
  <c r="BX122" i="1"/>
  <c r="BX121" i="1"/>
  <c r="BX120" i="1"/>
  <c r="BX119" i="1"/>
  <c r="BX118" i="1"/>
  <c r="BX117" i="1"/>
  <c r="BX116" i="1"/>
  <c r="BX115" i="1"/>
  <c r="BX114" i="1"/>
  <c r="BX113" i="1"/>
  <c r="BX110" i="1"/>
  <c r="BX109" i="1"/>
  <c r="BX108" i="1"/>
  <c r="BX107" i="1"/>
  <c r="BX106" i="1"/>
  <c r="BX105" i="1"/>
  <c r="BX104" i="1"/>
  <c r="BX101" i="1"/>
  <c r="BX100" i="1"/>
  <c r="BX99" i="1"/>
  <c r="BX98" i="1"/>
  <c r="BX97" i="1"/>
  <c r="BX96" i="1"/>
  <c r="BX95" i="1"/>
  <c r="BX94" i="1"/>
  <c r="BX93" i="1"/>
  <c r="BX92" i="1"/>
  <c r="BX91" i="1"/>
  <c r="BX90" i="1"/>
  <c r="BX89" i="1"/>
  <c r="BX88" i="1"/>
  <c r="BX87" i="1"/>
  <c r="BX86" i="1"/>
  <c r="BX83" i="1"/>
  <c r="BX82" i="1"/>
  <c r="BX81" i="1"/>
  <c r="BX80" i="1"/>
  <c r="BX79" i="1"/>
  <c r="BX78" i="1"/>
  <c r="BX77" i="1"/>
  <c r="BX76" i="1"/>
  <c r="BX75" i="1"/>
  <c r="BX74" i="1"/>
  <c r="BX73" i="1"/>
  <c r="BX72" i="1"/>
  <c r="BX71" i="1"/>
  <c r="BX70" i="1"/>
  <c r="BX69" i="1"/>
  <c r="BX68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28" i="1"/>
  <c r="BX27" i="1"/>
  <c r="BX26" i="1"/>
  <c r="BX25" i="1"/>
  <c r="BX22" i="1"/>
  <c r="BX21" i="1"/>
  <c r="BX20" i="1"/>
  <c r="BX19" i="1"/>
  <c r="BX18" i="1"/>
  <c r="BX15" i="1"/>
  <c r="BX14" i="1"/>
  <c r="BX13" i="1"/>
  <c r="BX12" i="1"/>
  <c r="BX11" i="1"/>
  <c r="BX10" i="1"/>
  <c r="BX9" i="1"/>
  <c r="BX8" i="1"/>
  <c r="BX7" i="1"/>
  <c r="BX6" i="1"/>
  <c r="BS296" i="1"/>
  <c r="BS295" i="1"/>
  <c r="BS294" i="1"/>
  <c r="BS293" i="1"/>
  <c r="BS292" i="1"/>
  <c r="BS291" i="1"/>
  <c r="BS290" i="1"/>
  <c r="BS289" i="1"/>
  <c r="BS288" i="1"/>
  <c r="BS287" i="1"/>
  <c r="BS286" i="1"/>
  <c r="BS285" i="1"/>
  <c r="BS284" i="1"/>
  <c r="BS283" i="1"/>
  <c r="BS282" i="1"/>
  <c r="BS281" i="1"/>
  <c r="BS280" i="1"/>
  <c r="BS279" i="1"/>
  <c r="BS278" i="1"/>
  <c r="BS277" i="1"/>
  <c r="BS274" i="1"/>
  <c r="BS273" i="1"/>
  <c r="BS272" i="1"/>
  <c r="BS271" i="1"/>
  <c r="BS268" i="1"/>
  <c r="BS267" i="1"/>
  <c r="BS266" i="1"/>
  <c r="BS265" i="1"/>
  <c r="BS264" i="1"/>
  <c r="BS263" i="1"/>
  <c r="BS262" i="1"/>
  <c r="BS261" i="1"/>
  <c r="BS260" i="1"/>
  <c r="BS259" i="1"/>
  <c r="BS256" i="1"/>
  <c r="BS255" i="1"/>
  <c r="BS254" i="1"/>
  <c r="BS253" i="1"/>
  <c r="BS252" i="1"/>
  <c r="BS251" i="1"/>
  <c r="BS248" i="1"/>
  <c r="BS247" i="1"/>
  <c r="BS246" i="1"/>
  <c r="BS245" i="1"/>
  <c r="BS244" i="1"/>
  <c r="BS243" i="1"/>
  <c r="BS242" i="1"/>
  <c r="BS241" i="1"/>
  <c r="BS238" i="1"/>
  <c r="BS237" i="1"/>
  <c r="BS236" i="1"/>
  <c r="BS235" i="1"/>
  <c r="BS232" i="1"/>
  <c r="BS231" i="1"/>
  <c r="BS230" i="1"/>
  <c r="BS229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09" i="1"/>
  <c r="BS208" i="1"/>
  <c r="BS207" i="1"/>
  <c r="BS206" i="1"/>
  <c r="BS203" i="1"/>
  <c r="BS202" i="1"/>
  <c r="BS201" i="1"/>
  <c r="BS200" i="1"/>
  <c r="BS199" i="1"/>
  <c r="BS196" i="1"/>
  <c r="BS195" i="1"/>
  <c r="BS192" i="1"/>
  <c r="BS191" i="1"/>
  <c r="BS190" i="1"/>
  <c r="BS189" i="1"/>
  <c r="BS188" i="1"/>
  <c r="BS187" i="1"/>
  <c r="BS186" i="1"/>
  <c r="BS185" i="1"/>
  <c r="BS182" i="1"/>
  <c r="BS181" i="1"/>
  <c r="BS180" i="1"/>
  <c r="BS179" i="1"/>
  <c r="BS178" i="1"/>
  <c r="BS177" i="1"/>
  <c r="BS176" i="1"/>
  <c r="BS175" i="1"/>
  <c r="BS174" i="1"/>
  <c r="BS171" i="1"/>
  <c r="BS170" i="1"/>
  <c r="BS169" i="1"/>
  <c r="BS168" i="1"/>
  <c r="BS167" i="1"/>
  <c r="BS166" i="1"/>
  <c r="BS165" i="1"/>
  <c r="BS164" i="1"/>
  <c r="BS163" i="1"/>
  <c r="BS160" i="1"/>
  <c r="BS159" i="1"/>
  <c r="BS158" i="1"/>
  <c r="BS157" i="1"/>
  <c r="BS156" i="1"/>
  <c r="BS155" i="1"/>
  <c r="BS154" i="1"/>
  <c r="BS153" i="1"/>
  <c r="BS150" i="1"/>
  <c r="BS149" i="1"/>
  <c r="BS148" i="1"/>
  <c r="BS147" i="1"/>
  <c r="BS146" i="1"/>
  <c r="BS145" i="1"/>
  <c r="BS144" i="1"/>
  <c r="BS143" i="1"/>
  <c r="BS140" i="1"/>
  <c r="BS139" i="1"/>
  <c r="BS138" i="1"/>
  <c r="BS137" i="1"/>
  <c r="BS136" i="1"/>
  <c r="BS135" i="1"/>
  <c r="BS134" i="1"/>
  <c r="BS133" i="1"/>
  <c r="BS132" i="1"/>
  <c r="BS131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0" i="1"/>
  <c r="BS109" i="1"/>
  <c r="BS108" i="1"/>
  <c r="BS107" i="1"/>
  <c r="BS106" i="1"/>
  <c r="BS105" i="1"/>
  <c r="BS104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28" i="1"/>
  <c r="BS27" i="1"/>
  <c r="BS26" i="1"/>
  <c r="BS25" i="1"/>
  <c r="BS22" i="1"/>
  <c r="BS21" i="1"/>
  <c r="BS20" i="1"/>
  <c r="BS19" i="1"/>
  <c r="BS18" i="1"/>
  <c r="BS15" i="1"/>
  <c r="BS14" i="1"/>
  <c r="BS13" i="1"/>
  <c r="BS12" i="1"/>
  <c r="BS11" i="1"/>
  <c r="BS10" i="1"/>
  <c r="BS9" i="1"/>
  <c r="BS8" i="1"/>
  <c r="BS7" i="1"/>
  <c r="BS6" i="1"/>
  <c r="BJ296" i="1"/>
  <c r="BJ295" i="1"/>
  <c r="BJ294" i="1"/>
  <c r="BJ293" i="1"/>
  <c r="BJ292" i="1"/>
  <c r="BJ291" i="1"/>
  <c r="BJ290" i="1"/>
  <c r="BJ289" i="1"/>
  <c r="BJ288" i="1"/>
  <c r="BJ287" i="1"/>
  <c r="BJ286" i="1"/>
  <c r="BJ285" i="1"/>
  <c r="BJ284" i="1"/>
  <c r="BJ283" i="1"/>
  <c r="BJ282" i="1"/>
  <c r="BJ281" i="1"/>
  <c r="BJ280" i="1"/>
  <c r="BJ279" i="1"/>
  <c r="BJ278" i="1"/>
  <c r="BJ277" i="1"/>
  <c r="BJ274" i="1"/>
  <c r="BJ273" i="1"/>
  <c r="BJ272" i="1"/>
  <c r="BJ271" i="1"/>
  <c r="BJ268" i="1"/>
  <c r="BJ267" i="1"/>
  <c r="BJ266" i="1"/>
  <c r="BJ265" i="1"/>
  <c r="BJ264" i="1"/>
  <c r="BJ263" i="1"/>
  <c r="BJ262" i="1"/>
  <c r="BJ261" i="1"/>
  <c r="BJ260" i="1"/>
  <c r="BJ259" i="1"/>
  <c r="BJ256" i="1"/>
  <c r="BJ255" i="1"/>
  <c r="BJ254" i="1"/>
  <c r="BJ253" i="1"/>
  <c r="BJ252" i="1"/>
  <c r="BJ251" i="1"/>
  <c r="BJ248" i="1"/>
  <c r="BJ247" i="1"/>
  <c r="BJ246" i="1"/>
  <c r="BJ245" i="1"/>
  <c r="BJ244" i="1"/>
  <c r="BJ243" i="1"/>
  <c r="BJ242" i="1"/>
  <c r="BJ241" i="1"/>
  <c r="BJ238" i="1"/>
  <c r="BJ237" i="1"/>
  <c r="BJ236" i="1"/>
  <c r="BJ235" i="1"/>
  <c r="BJ232" i="1"/>
  <c r="BJ231" i="1"/>
  <c r="BJ230" i="1"/>
  <c r="BJ229" i="1"/>
  <c r="BJ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J213" i="1"/>
  <c r="BJ212" i="1"/>
  <c r="BJ209" i="1"/>
  <c r="BJ208" i="1"/>
  <c r="BJ207" i="1"/>
  <c r="BJ206" i="1"/>
  <c r="BJ203" i="1"/>
  <c r="BJ202" i="1"/>
  <c r="BJ201" i="1"/>
  <c r="BJ200" i="1"/>
  <c r="BJ199" i="1"/>
  <c r="BJ196" i="1"/>
  <c r="BJ195" i="1"/>
  <c r="BJ192" i="1"/>
  <c r="BJ191" i="1"/>
  <c r="BJ190" i="1"/>
  <c r="BJ189" i="1"/>
  <c r="BJ188" i="1"/>
  <c r="BJ187" i="1"/>
  <c r="BJ186" i="1"/>
  <c r="BJ185" i="1"/>
  <c r="BJ182" i="1"/>
  <c r="BJ181" i="1"/>
  <c r="BJ180" i="1"/>
  <c r="BJ179" i="1"/>
  <c r="BJ178" i="1"/>
  <c r="BJ177" i="1"/>
  <c r="BJ176" i="1"/>
  <c r="BJ175" i="1"/>
  <c r="BJ174" i="1"/>
  <c r="BJ171" i="1"/>
  <c r="BJ170" i="1"/>
  <c r="BJ169" i="1"/>
  <c r="BJ168" i="1"/>
  <c r="BJ167" i="1"/>
  <c r="BJ166" i="1"/>
  <c r="BJ165" i="1"/>
  <c r="BJ164" i="1"/>
  <c r="BJ163" i="1"/>
  <c r="BJ160" i="1"/>
  <c r="BJ159" i="1"/>
  <c r="BJ158" i="1"/>
  <c r="BJ157" i="1"/>
  <c r="BJ156" i="1"/>
  <c r="BJ155" i="1"/>
  <c r="BJ154" i="1"/>
  <c r="BJ153" i="1"/>
  <c r="BJ150" i="1"/>
  <c r="BJ149" i="1"/>
  <c r="BJ148" i="1"/>
  <c r="BJ147" i="1"/>
  <c r="BJ146" i="1"/>
  <c r="BJ145" i="1"/>
  <c r="BJ144" i="1"/>
  <c r="BJ143" i="1"/>
  <c r="BJ140" i="1"/>
  <c r="BJ139" i="1"/>
  <c r="BJ138" i="1"/>
  <c r="BJ137" i="1"/>
  <c r="BJ136" i="1"/>
  <c r="BJ135" i="1"/>
  <c r="BJ134" i="1"/>
  <c r="BJ133" i="1"/>
  <c r="BJ132" i="1"/>
  <c r="BJ131" i="1"/>
  <c r="BJ128" i="1"/>
  <c r="BJ127" i="1"/>
  <c r="BJ126" i="1"/>
  <c r="BJ125" i="1"/>
  <c r="BJ124" i="1"/>
  <c r="BJ123" i="1"/>
  <c r="BJ122" i="1"/>
  <c r="BJ121" i="1"/>
  <c r="BJ120" i="1"/>
  <c r="BJ119" i="1"/>
  <c r="BJ118" i="1"/>
  <c r="BJ117" i="1"/>
  <c r="BJ116" i="1"/>
  <c r="BJ115" i="1"/>
  <c r="BJ114" i="1"/>
  <c r="BJ113" i="1"/>
  <c r="BJ110" i="1"/>
  <c r="BJ109" i="1"/>
  <c r="BJ108" i="1"/>
  <c r="BJ107" i="1"/>
  <c r="BJ106" i="1"/>
  <c r="BJ105" i="1"/>
  <c r="BJ104" i="1"/>
  <c r="BJ101" i="1"/>
  <c r="BJ100" i="1"/>
  <c r="BJ99" i="1"/>
  <c r="BJ98" i="1"/>
  <c r="BJ97" i="1"/>
  <c r="BJ96" i="1"/>
  <c r="BJ95" i="1"/>
  <c r="BJ94" i="1"/>
  <c r="BJ93" i="1"/>
  <c r="BJ92" i="1"/>
  <c r="BJ91" i="1"/>
  <c r="BJ90" i="1"/>
  <c r="BJ89" i="1"/>
  <c r="BJ88" i="1"/>
  <c r="BJ87" i="1"/>
  <c r="BJ86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28" i="1"/>
  <c r="BJ27" i="1"/>
  <c r="BJ26" i="1"/>
  <c r="BJ25" i="1"/>
  <c r="BJ22" i="1"/>
  <c r="BJ21" i="1"/>
  <c r="BJ20" i="1"/>
  <c r="BJ19" i="1"/>
  <c r="BJ18" i="1"/>
  <c r="BJ15" i="1"/>
  <c r="BJ14" i="1"/>
  <c r="BJ13" i="1"/>
  <c r="BJ12" i="1"/>
  <c r="BJ11" i="1"/>
  <c r="BJ10" i="1"/>
  <c r="BJ9" i="1"/>
  <c r="BJ8" i="1"/>
  <c r="BJ7" i="1"/>
  <c r="BJ6" i="1"/>
  <c r="BE296" i="1"/>
  <c r="BE295" i="1"/>
  <c r="BE294" i="1"/>
  <c r="BE293" i="1"/>
  <c r="BE292" i="1"/>
  <c r="BE291" i="1"/>
  <c r="BE290" i="1"/>
  <c r="BE289" i="1"/>
  <c r="BE288" i="1"/>
  <c r="BE287" i="1"/>
  <c r="BE286" i="1"/>
  <c r="BE285" i="1"/>
  <c r="BE284" i="1"/>
  <c r="BE283" i="1"/>
  <c r="BE282" i="1"/>
  <c r="BE281" i="1"/>
  <c r="BE280" i="1"/>
  <c r="BE279" i="1"/>
  <c r="BE278" i="1"/>
  <c r="BE277" i="1"/>
  <c r="BE274" i="1"/>
  <c r="BE273" i="1"/>
  <c r="BE272" i="1"/>
  <c r="BE271" i="1"/>
  <c r="BE268" i="1"/>
  <c r="BE267" i="1"/>
  <c r="BE266" i="1"/>
  <c r="BE265" i="1"/>
  <c r="BE264" i="1"/>
  <c r="BE263" i="1"/>
  <c r="BE262" i="1"/>
  <c r="BE261" i="1"/>
  <c r="BE260" i="1"/>
  <c r="BE259" i="1"/>
  <c r="BE256" i="1"/>
  <c r="BE255" i="1"/>
  <c r="BE254" i="1"/>
  <c r="BE253" i="1"/>
  <c r="BE252" i="1"/>
  <c r="BE251" i="1"/>
  <c r="BE248" i="1"/>
  <c r="BE247" i="1"/>
  <c r="BE246" i="1"/>
  <c r="BE245" i="1"/>
  <c r="BE244" i="1"/>
  <c r="BE243" i="1"/>
  <c r="BE242" i="1"/>
  <c r="BE241" i="1"/>
  <c r="BE238" i="1"/>
  <c r="BE237" i="1"/>
  <c r="BE236" i="1"/>
  <c r="BE235" i="1"/>
  <c r="BE232" i="1"/>
  <c r="BE231" i="1"/>
  <c r="BE230" i="1"/>
  <c r="BE229" i="1"/>
  <c r="BE226" i="1"/>
  <c r="BE225" i="1"/>
  <c r="BE224" i="1"/>
  <c r="BE223" i="1"/>
  <c r="BE222" i="1"/>
  <c r="BE221" i="1"/>
  <c r="BE220" i="1"/>
  <c r="BE219" i="1"/>
  <c r="BE218" i="1"/>
  <c r="BE217" i="1"/>
  <c r="BE216" i="1"/>
  <c r="BE215" i="1"/>
  <c r="BE214" i="1"/>
  <c r="BE213" i="1"/>
  <c r="BE212" i="1"/>
  <c r="BE209" i="1"/>
  <c r="BE208" i="1"/>
  <c r="BE207" i="1"/>
  <c r="BE206" i="1"/>
  <c r="BE203" i="1"/>
  <c r="BE202" i="1"/>
  <c r="BE201" i="1"/>
  <c r="BE200" i="1"/>
  <c r="BE199" i="1"/>
  <c r="BE196" i="1"/>
  <c r="BE195" i="1"/>
  <c r="BE192" i="1"/>
  <c r="BE191" i="1"/>
  <c r="BE190" i="1"/>
  <c r="BE189" i="1"/>
  <c r="BE188" i="1"/>
  <c r="BE187" i="1"/>
  <c r="BE186" i="1"/>
  <c r="BE185" i="1"/>
  <c r="BE182" i="1"/>
  <c r="BE181" i="1"/>
  <c r="BE180" i="1"/>
  <c r="BE179" i="1"/>
  <c r="BE178" i="1"/>
  <c r="BE177" i="1"/>
  <c r="BE176" i="1"/>
  <c r="BE175" i="1"/>
  <c r="BE174" i="1"/>
  <c r="BE171" i="1"/>
  <c r="BE170" i="1"/>
  <c r="BE169" i="1"/>
  <c r="BE168" i="1"/>
  <c r="BE167" i="1"/>
  <c r="BE166" i="1"/>
  <c r="BE165" i="1"/>
  <c r="BE164" i="1"/>
  <c r="BE163" i="1"/>
  <c r="BE160" i="1"/>
  <c r="BE159" i="1"/>
  <c r="BE158" i="1"/>
  <c r="BE157" i="1"/>
  <c r="BE156" i="1"/>
  <c r="BE155" i="1"/>
  <c r="BE154" i="1"/>
  <c r="BE153" i="1"/>
  <c r="BE150" i="1"/>
  <c r="BE149" i="1"/>
  <c r="BE148" i="1"/>
  <c r="BE147" i="1"/>
  <c r="BE146" i="1"/>
  <c r="BE145" i="1"/>
  <c r="BE144" i="1"/>
  <c r="BE143" i="1"/>
  <c r="BE140" i="1"/>
  <c r="BE139" i="1"/>
  <c r="BE138" i="1"/>
  <c r="BE137" i="1"/>
  <c r="BE136" i="1"/>
  <c r="BE135" i="1"/>
  <c r="BE134" i="1"/>
  <c r="BE133" i="1"/>
  <c r="BE132" i="1"/>
  <c r="BE131" i="1"/>
  <c r="BE128" i="1"/>
  <c r="BE127" i="1"/>
  <c r="BE126" i="1"/>
  <c r="BE125" i="1"/>
  <c r="BE124" i="1"/>
  <c r="BE123" i="1"/>
  <c r="BE122" i="1"/>
  <c r="BE121" i="1"/>
  <c r="BE120" i="1"/>
  <c r="BE119" i="1"/>
  <c r="BE118" i="1"/>
  <c r="BE117" i="1"/>
  <c r="BE116" i="1"/>
  <c r="BE115" i="1"/>
  <c r="BE114" i="1"/>
  <c r="BE113" i="1"/>
  <c r="BE110" i="1"/>
  <c r="BE109" i="1"/>
  <c r="BE108" i="1"/>
  <c r="BE107" i="1"/>
  <c r="BE106" i="1"/>
  <c r="BE105" i="1"/>
  <c r="BE104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28" i="1"/>
  <c r="BE27" i="1"/>
  <c r="BE26" i="1"/>
  <c r="BE25" i="1"/>
  <c r="BE22" i="1"/>
  <c r="BE21" i="1"/>
  <c r="BE20" i="1"/>
  <c r="BE19" i="1"/>
  <c r="BE18" i="1"/>
  <c r="BE15" i="1"/>
  <c r="BE14" i="1"/>
  <c r="BE13" i="1"/>
  <c r="BE12" i="1"/>
  <c r="BE11" i="1"/>
  <c r="BE10" i="1"/>
  <c r="BE9" i="1"/>
  <c r="BE8" i="1"/>
  <c r="BE7" i="1"/>
  <c r="BE6" i="1"/>
  <c r="AZ296" i="1"/>
  <c r="AZ295" i="1"/>
  <c r="AZ294" i="1"/>
  <c r="AZ293" i="1"/>
  <c r="AZ292" i="1"/>
  <c r="AZ291" i="1"/>
  <c r="AZ290" i="1"/>
  <c r="AZ289" i="1"/>
  <c r="AZ288" i="1"/>
  <c r="AZ287" i="1"/>
  <c r="AZ286" i="1"/>
  <c r="AZ285" i="1"/>
  <c r="AZ284" i="1"/>
  <c r="AZ283" i="1"/>
  <c r="AZ282" i="1"/>
  <c r="AZ281" i="1"/>
  <c r="AZ280" i="1"/>
  <c r="AZ279" i="1"/>
  <c r="AZ278" i="1"/>
  <c r="AZ277" i="1"/>
  <c r="AZ274" i="1"/>
  <c r="AZ273" i="1"/>
  <c r="AZ272" i="1"/>
  <c r="AZ271" i="1"/>
  <c r="AZ268" i="1"/>
  <c r="AZ267" i="1"/>
  <c r="AZ266" i="1"/>
  <c r="AZ265" i="1"/>
  <c r="AZ264" i="1"/>
  <c r="AZ263" i="1"/>
  <c r="AZ262" i="1"/>
  <c r="AZ261" i="1"/>
  <c r="AZ260" i="1"/>
  <c r="AZ259" i="1"/>
  <c r="AZ256" i="1"/>
  <c r="AZ255" i="1"/>
  <c r="AZ254" i="1"/>
  <c r="AZ253" i="1"/>
  <c r="AZ252" i="1"/>
  <c r="AZ251" i="1"/>
  <c r="AZ248" i="1"/>
  <c r="AZ247" i="1"/>
  <c r="AZ246" i="1"/>
  <c r="AZ245" i="1"/>
  <c r="AZ244" i="1"/>
  <c r="AZ243" i="1"/>
  <c r="AZ242" i="1"/>
  <c r="AZ241" i="1"/>
  <c r="AZ238" i="1"/>
  <c r="AZ237" i="1"/>
  <c r="AZ236" i="1"/>
  <c r="AZ235" i="1"/>
  <c r="AZ232" i="1"/>
  <c r="AZ231" i="1"/>
  <c r="AZ230" i="1"/>
  <c r="AZ229" i="1"/>
  <c r="AZ226" i="1"/>
  <c r="AZ225" i="1"/>
  <c r="AZ224" i="1"/>
  <c r="AZ223" i="1"/>
  <c r="AZ222" i="1"/>
  <c r="AZ221" i="1"/>
  <c r="AZ220" i="1"/>
  <c r="AZ219" i="1"/>
  <c r="AZ218" i="1"/>
  <c r="AZ217" i="1"/>
  <c r="AZ216" i="1"/>
  <c r="AZ215" i="1"/>
  <c r="AZ214" i="1"/>
  <c r="AZ213" i="1"/>
  <c r="AZ212" i="1"/>
  <c r="AZ209" i="1"/>
  <c r="AZ208" i="1"/>
  <c r="AZ207" i="1"/>
  <c r="AZ206" i="1"/>
  <c r="AZ203" i="1"/>
  <c r="AZ202" i="1"/>
  <c r="AZ201" i="1"/>
  <c r="AZ200" i="1"/>
  <c r="AZ199" i="1"/>
  <c r="AZ196" i="1"/>
  <c r="AZ195" i="1"/>
  <c r="AZ192" i="1"/>
  <c r="AZ191" i="1"/>
  <c r="AZ190" i="1"/>
  <c r="AZ189" i="1"/>
  <c r="AZ188" i="1"/>
  <c r="AZ187" i="1"/>
  <c r="AZ186" i="1"/>
  <c r="AZ185" i="1"/>
  <c r="AZ182" i="1"/>
  <c r="AZ181" i="1"/>
  <c r="AZ180" i="1"/>
  <c r="AZ179" i="1"/>
  <c r="AZ178" i="1"/>
  <c r="AZ177" i="1"/>
  <c r="AZ176" i="1"/>
  <c r="AZ175" i="1"/>
  <c r="AZ174" i="1"/>
  <c r="AZ171" i="1"/>
  <c r="AZ170" i="1"/>
  <c r="AZ169" i="1"/>
  <c r="AZ168" i="1"/>
  <c r="AZ167" i="1"/>
  <c r="AZ166" i="1"/>
  <c r="AZ165" i="1"/>
  <c r="AZ164" i="1"/>
  <c r="AZ163" i="1"/>
  <c r="AZ160" i="1"/>
  <c r="AZ159" i="1"/>
  <c r="AZ158" i="1"/>
  <c r="AZ157" i="1"/>
  <c r="AZ156" i="1"/>
  <c r="AZ155" i="1"/>
  <c r="AZ154" i="1"/>
  <c r="AZ153" i="1"/>
  <c r="AZ150" i="1"/>
  <c r="AZ149" i="1"/>
  <c r="AZ148" i="1"/>
  <c r="AZ147" i="1"/>
  <c r="AZ146" i="1"/>
  <c r="AZ145" i="1"/>
  <c r="AZ144" i="1"/>
  <c r="AZ143" i="1"/>
  <c r="AZ140" i="1"/>
  <c r="AZ139" i="1"/>
  <c r="AZ138" i="1"/>
  <c r="AZ137" i="1"/>
  <c r="AZ136" i="1"/>
  <c r="AZ135" i="1"/>
  <c r="AZ134" i="1"/>
  <c r="AZ133" i="1"/>
  <c r="AZ132" i="1"/>
  <c r="AZ131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0" i="1"/>
  <c r="AZ109" i="1"/>
  <c r="AZ108" i="1"/>
  <c r="AZ107" i="1"/>
  <c r="AZ106" i="1"/>
  <c r="AZ105" i="1"/>
  <c r="AZ104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28" i="1"/>
  <c r="AZ27" i="1"/>
  <c r="AZ26" i="1"/>
  <c r="AZ25" i="1"/>
  <c r="AZ22" i="1"/>
  <c r="AZ21" i="1"/>
  <c r="AZ20" i="1"/>
  <c r="AZ19" i="1"/>
  <c r="AZ18" i="1"/>
  <c r="AZ15" i="1"/>
  <c r="AZ14" i="1"/>
  <c r="AZ13" i="1"/>
  <c r="AZ12" i="1"/>
  <c r="AZ11" i="1"/>
  <c r="AZ10" i="1"/>
  <c r="AZ9" i="1"/>
  <c r="AZ8" i="1"/>
  <c r="AZ7" i="1"/>
  <c r="AZ6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4" i="1"/>
  <c r="AU273" i="1"/>
  <c r="AU272" i="1"/>
  <c r="AU271" i="1"/>
  <c r="AU268" i="1"/>
  <c r="AU267" i="1"/>
  <c r="AU266" i="1"/>
  <c r="AU265" i="1"/>
  <c r="AU264" i="1"/>
  <c r="AU263" i="1"/>
  <c r="AU262" i="1"/>
  <c r="AU261" i="1"/>
  <c r="AU260" i="1"/>
  <c r="AU259" i="1"/>
  <c r="AU256" i="1"/>
  <c r="AU255" i="1"/>
  <c r="AU254" i="1"/>
  <c r="AU253" i="1"/>
  <c r="AU252" i="1"/>
  <c r="AU251" i="1"/>
  <c r="AU248" i="1"/>
  <c r="AU247" i="1"/>
  <c r="AU246" i="1"/>
  <c r="AU245" i="1"/>
  <c r="AU244" i="1"/>
  <c r="AU243" i="1"/>
  <c r="AU242" i="1"/>
  <c r="AU241" i="1"/>
  <c r="AU238" i="1"/>
  <c r="AU237" i="1"/>
  <c r="AU236" i="1"/>
  <c r="AU235" i="1"/>
  <c r="AU232" i="1"/>
  <c r="AU231" i="1"/>
  <c r="AU230" i="1"/>
  <c r="AU229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09" i="1"/>
  <c r="AU208" i="1"/>
  <c r="AU207" i="1"/>
  <c r="AU206" i="1"/>
  <c r="AU203" i="1"/>
  <c r="AU202" i="1"/>
  <c r="AU201" i="1"/>
  <c r="AU200" i="1"/>
  <c r="AU199" i="1"/>
  <c r="AU196" i="1"/>
  <c r="AU195" i="1"/>
  <c r="AU192" i="1"/>
  <c r="AU191" i="1"/>
  <c r="AU190" i="1"/>
  <c r="AU189" i="1"/>
  <c r="AU188" i="1"/>
  <c r="AU187" i="1"/>
  <c r="AU186" i="1"/>
  <c r="AU185" i="1"/>
  <c r="AU182" i="1"/>
  <c r="AU181" i="1"/>
  <c r="AU180" i="1"/>
  <c r="AU179" i="1"/>
  <c r="AU178" i="1"/>
  <c r="AU177" i="1"/>
  <c r="AU176" i="1"/>
  <c r="AU175" i="1"/>
  <c r="AU174" i="1"/>
  <c r="AU171" i="1"/>
  <c r="AU170" i="1"/>
  <c r="AU169" i="1"/>
  <c r="AU168" i="1"/>
  <c r="AU167" i="1"/>
  <c r="AU166" i="1"/>
  <c r="AU165" i="1"/>
  <c r="AU164" i="1"/>
  <c r="AU163" i="1"/>
  <c r="AU160" i="1"/>
  <c r="AU159" i="1"/>
  <c r="AU158" i="1"/>
  <c r="AU157" i="1"/>
  <c r="AU156" i="1"/>
  <c r="AU155" i="1"/>
  <c r="AU154" i="1"/>
  <c r="AU153" i="1"/>
  <c r="AU150" i="1"/>
  <c r="AU149" i="1"/>
  <c r="AU148" i="1"/>
  <c r="AU147" i="1"/>
  <c r="AU146" i="1"/>
  <c r="AU145" i="1"/>
  <c r="AU144" i="1"/>
  <c r="AU143" i="1"/>
  <c r="AU140" i="1"/>
  <c r="AU139" i="1"/>
  <c r="AU138" i="1"/>
  <c r="AU137" i="1"/>
  <c r="AU136" i="1"/>
  <c r="AU135" i="1"/>
  <c r="AU134" i="1"/>
  <c r="AU133" i="1"/>
  <c r="AU132" i="1"/>
  <c r="AU131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0" i="1"/>
  <c r="AU109" i="1"/>
  <c r="AU108" i="1"/>
  <c r="AU107" i="1"/>
  <c r="AU106" i="1"/>
  <c r="AU105" i="1"/>
  <c r="AU104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28" i="1"/>
  <c r="AU27" i="1"/>
  <c r="AU26" i="1"/>
  <c r="AU25" i="1"/>
  <c r="AU22" i="1"/>
  <c r="AU21" i="1"/>
  <c r="AU20" i="1"/>
  <c r="AU19" i="1"/>
  <c r="AU18" i="1"/>
  <c r="AU15" i="1"/>
  <c r="AU14" i="1"/>
  <c r="AU13" i="1"/>
  <c r="AU12" i="1"/>
  <c r="AU11" i="1"/>
  <c r="AU10" i="1"/>
  <c r="AU9" i="1"/>
  <c r="AU8" i="1"/>
  <c r="AU7" i="1"/>
  <c r="AU6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4" i="1"/>
  <c r="AP273" i="1"/>
  <c r="AP272" i="1"/>
  <c r="AP271" i="1"/>
  <c r="AP268" i="1"/>
  <c r="AP267" i="1"/>
  <c r="AP266" i="1"/>
  <c r="AP265" i="1"/>
  <c r="AP264" i="1"/>
  <c r="AP263" i="1"/>
  <c r="AP262" i="1"/>
  <c r="AP261" i="1"/>
  <c r="AP260" i="1"/>
  <c r="AP259" i="1"/>
  <c r="AP256" i="1"/>
  <c r="AP255" i="1"/>
  <c r="AP254" i="1"/>
  <c r="AP253" i="1"/>
  <c r="AP252" i="1"/>
  <c r="AP251" i="1"/>
  <c r="AP248" i="1"/>
  <c r="AP247" i="1"/>
  <c r="AP246" i="1"/>
  <c r="AP245" i="1"/>
  <c r="AP244" i="1"/>
  <c r="AP243" i="1"/>
  <c r="AP242" i="1"/>
  <c r="AP241" i="1"/>
  <c r="AP238" i="1"/>
  <c r="AP237" i="1"/>
  <c r="AP236" i="1"/>
  <c r="AP235" i="1"/>
  <c r="AP232" i="1"/>
  <c r="AP231" i="1"/>
  <c r="AP230" i="1"/>
  <c r="AP229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09" i="1"/>
  <c r="AP208" i="1"/>
  <c r="AP207" i="1"/>
  <c r="AP206" i="1"/>
  <c r="AP203" i="1"/>
  <c r="AP202" i="1"/>
  <c r="AP201" i="1"/>
  <c r="AP200" i="1"/>
  <c r="AP199" i="1"/>
  <c r="AP196" i="1"/>
  <c r="AP195" i="1"/>
  <c r="AP192" i="1"/>
  <c r="AP191" i="1"/>
  <c r="AP190" i="1"/>
  <c r="AP189" i="1"/>
  <c r="AP188" i="1"/>
  <c r="AP187" i="1"/>
  <c r="AP186" i="1"/>
  <c r="AP185" i="1"/>
  <c r="AP182" i="1"/>
  <c r="AP181" i="1"/>
  <c r="AP180" i="1"/>
  <c r="AP179" i="1"/>
  <c r="AP178" i="1"/>
  <c r="AP177" i="1"/>
  <c r="AP176" i="1"/>
  <c r="AP175" i="1"/>
  <c r="AP174" i="1"/>
  <c r="AP171" i="1"/>
  <c r="AP170" i="1"/>
  <c r="AP169" i="1"/>
  <c r="AP168" i="1"/>
  <c r="AP167" i="1"/>
  <c r="AP166" i="1"/>
  <c r="AP165" i="1"/>
  <c r="AP164" i="1"/>
  <c r="AP163" i="1"/>
  <c r="AP160" i="1"/>
  <c r="AP159" i="1"/>
  <c r="AP158" i="1"/>
  <c r="AP157" i="1"/>
  <c r="AP156" i="1"/>
  <c r="AP155" i="1"/>
  <c r="AP154" i="1"/>
  <c r="AP153" i="1"/>
  <c r="AP150" i="1"/>
  <c r="AP149" i="1"/>
  <c r="AP148" i="1"/>
  <c r="AP147" i="1"/>
  <c r="AP146" i="1"/>
  <c r="AP145" i="1"/>
  <c r="AP144" i="1"/>
  <c r="AP143" i="1"/>
  <c r="AP140" i="1"/>
  <c r="AP139" i="1"/>
  <c r="AP138" i="1"/>
  <c r="AP137" i="1"/>
  <c r="AP136" i="1"/>
  <c r="AP135" i="1"/>
  <c r="AP134" i="1"/>
  <c r="AP133" i="1"/>
  <c r="AP132" i="1"/>
  <c r="AP131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0" i="1"/>
  <c r="AP109" i="1"/>
  <c r="AP108" i="1"/>
  <c r="AP107" i="1"/>
  <c r="AP106" i="1"/>
  <c r="AP105" i="1"/>
  <c r="AP104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28" i="1"/>
  <c r="AP27" i="1"/>
  <c r="AP26" i="1"/>
  <c r="AP25" i="1"/>
  <c r="AP22" i="1"/>
  <c r="AP21" i="1"/>
  <c r="AP20" i="1"/>
  <c r="AP19" i="1"/>
  <c r="AP18" i="1"/>
  <c r="AP15" i="1"/>
  <c r="AP14" i="1"/>
  <c r="AP13" i="1"/>
  <c r="AP12" i="1"/>
  <c r="AP11" i="1"/>
  <c r="AP10" i="1"/>
  <c r="AP9" i="1"/>
  <c r="AP8" i="1"/>
  <c r="AP7" i="1"/>
  <c r="AP6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4" i="1"/>
  <c r="AK273" i="1"/>
  <c r="AK272" i="1"/>
  <c r="AK271" i="1"/>
  <c r="AK268" i="1"/>
  <c r="AK267" i="1"/>
  <c r="AK266" i="1"/>
  <c r="AK265" i="1"/>
  <c r="AK264" i="1"/>
  <c r="AK263" i="1"/>
  <c r="AK262" i="1"/>
  <c r="AK261" i="1"/>
  <c r="AK260" i="1"/>
  <c r="AK259" i="1"/>
  <c r="AK256" i="1"/>
  <c r="AK255" i="1"/>
  <c r="AK254" i="1"/>
  <c r="AK253" i="1"/>
  <c r="AK252" i="1"/>
  <c r="AK251" i="1"/>
  <c r="AK248" i="1"/>
  <c r="AK247" i="1"/>
  <c r="AK246" i="1"/>
  <c r="AK245" i="1"/>
  <c r="AK244" i="1"/>
  <c r="AK243" i="1"/>
  <c r="AK242" i="1"/>
  <c r="AK241" i="1"/>
  <c r="AK238" i="1"/>
  <c r="AK237" i="1"/>
  <c r="AK236" i="1"/>
  <c r="AK235" i="1"/>
  <c r="AK232" i="1"/>
  <c r="AK231" i="1"/>
  <c r="AK230" i="1"/>
  <c r="AK229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09" i="1"/>
  <c r="AK208" i="1"/>
  <c r="AK207" i="1"/>
  <c r="AK206" i="1"/>
  <c r="AK203" i="1"/>
  <c r="AK202" i="1"/>
  <c r="AK201" i="1"/>
  <c r="AK200" i="1"/>
  <c r="AK199" i="1"/>
  <c r="AK196" i="1"/>
  <c r="AK195" i="1"/>
  <c r="AK192" i="1"/>
  <c r="AK191" i="1"/>
  <c r="AK190" i="1"/>
  <c r="AK189" i="1"/>
  <c r="AK188" i="1"/>
  <c r="AK187" i="1"/>
  <c r="AK186" i="1"/>
  <c r="AK185" i="1"/>
  <c r="AK182" i="1"/>
  <c r="AK181" i="1"/>
  <c r="AK180" i="1"/>
  <c r="AK179" i="1"/>
  <c r="AK178" i="1"/>
  <c r="AK177" i="1"/>
  <c r="AK176" i="1"/>
  <c r="AK175" i="1"/>
  <c r="AK174" i="1"/>
  <c r="AK171" i="1"/>
  <c r="AK170" i="1"/>
  <c r="AK169" i="1"/>
  <c r="AK168" i="1"/>
  <c r="AK167" i="1"/>
  <c r="AK166" i="1"/>
  <c r="AK165" i="1"/>
  <c r="AK164" i="1"/>
  <c r="AK163" i="1"/>
  <c r="AK160" i="1"/>
  <c r="AK159" i="1"/>
  <c r="AK158" i="1"/>
  <c r="AK157" i="1"/>
  <c r="AK156" i="1"/>
  <c r="AK155" i="1"/>
  <c r="AK154" i="1"/>
  <c r="AK153" i="1"/>
  <c r="AK150" i="1"/>
  <c r="AK149" i="1"/>
  <c r="AK148" i="1"/>
  <c r="AK147" i="1"/>
  <c r="AK146" i="1"/>
  <c r="AK145" i="1"/>
  <c r="AK144" i="1"/>
  <c r="AK143" i="1"/>
  <c r="AK140" i="1"/>
  <c r="AK139" i="1"/>
  <c r="AK138" i="1"/>
  <c r="AK137" i="1"/>
  <c r="AK136" i="1"/>
  <c r="AK135" i="1"/>
  <c r="AK134" i="1"/>
  <c r="AK133" i="1"/>
  <c r="AK132" i="1"/>
  <c r="AK131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0" i="1"/>
  <c r="AK109" i="1"/>
  <c r="AK108" i="1"/>
  <c r="AK107" i="1"/>
  <c r="AK106" i="1"/>
  <c r="AK105" i="1"/>
  <c r="AK104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28" i="1"/>
  <c r="AK27" i="1"/>
  <c r="AK26" i="1"/>
  <c r="AK25" i="1"/>
  <c r="AK22" i="1"/>
  <c r="AK21" i="1"/>
  <c r="AK20" i="1"/>
  <c r="AK19" i="1"/>
  <c r="AK18" i="1"/>
  <c r="AK15" i="1"/>
  <c r="AK14" i="1"/>
  <c r="AK13" i="1"/>
  <c r="AK12" i="1"/>
  <c r="AK11" i="1"/>
  <c r="AK10" i="1"/>
  <c r="AK9" i="1"/>
  <c r="AK8" i="1"/>
  <c r="AK7" i="1"/>
  <c r="AK6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4" i="1"/>
  <c r="AF273" i="1"/>
  <c r="AF272" i="1"/>
  <c r="AF271" i="1"/>
  <c r="AF268" i="1"/>
  <c r="AF267" i="1"/>
  <c r="AF266" i="1"/>
  <c r="AF265" i="1"/>
  <c r="AF264" i="1"/>
  <c r="AF263" i="1"/>
  <c r="AF262" i="1"/>
  <c r="AF261" i="1"/>
  <c r="AF260" i="1"/>
  <c r="AF259" i="1"/>
  <c r="AF256" i="1"/>
  <c r="AF255" i="1"/>
  <c r="AF254" i="1"/>
  <c r="AF253" i="1"/>
  <c r="AF252" i="1"/>
  <c r="AF251" i="1"/>
  <c r="AF248" i="1"/>
  <c r="AF247" i="1"/>
  <c r="AF246" i="1"/>
  <c r="AF245" i="1"/>
  <c r="AF244" i="1"/>
  <c r="AF243" i="1"/>
  <c r="AF242" i="1"/>
  <c r="AF241" i="1"/>
  <c r="AF238" i="1"/>
  <c r="AF237" i="1"/>
  <c r="AF236" i="1"/>
  <c r="AF235" i="1"/>
  <c r="AF232" i="1"/>
  <c r="AF231" i="1"/>
  <c r="AF230" i="1"/>
  <c r="AF229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09" i="1"/>
  <c r="AF208" i="1"/>
  <c r="AF207" i="1"/>
  <c r="AF206" i="1"/>
  <c r="AF203" i="1"/>
  <c r="AF202" i="1"/>
  <c r="AF201" i="1"/>
  <c r="AF200" i="1"/>
  <c r="AF199" i="1"/>
  <c r="AF196" i="1"/>
  <c r="AF195" i="1"/>
  <c r="AF192" i="1"/>
  <c r="AF191" i="1"/>
  <c r="AF190" i="1"/>
  <c r="AF189" i="1"/>
  <c r="AF188" i="1"/>
  <c r="AF187" i="1"/>
  <c r="AF186" i="1"/>
  <c r="AF185" i="1"/>
  <c r="AF182" i="1"/>
  <c r="AF181" i="1"/>
  <c r="AF180" i="1"/>
  <c r="AF179" i="1"/>
  <c r="AF178" i="1"/>
  <c r="AF177" i="1"/>
  <c r="AF176" i="1"/>
  <c r="AF175" i="1"/>
  <c r="AF174" i="1"/>
  <c r="AF171" i="1"/>
  <c r="AF170" i="1"/>
  <c r="AF169" i="1"/>
  <c r="AF168" i="1"/>
  <c r="AF167" i="1"/>
  <c r="AF166" i="1"/>
  <c r="AF165" i="1"/>
  <c r="AF164" i="1"/>
  <c r="AF163" i="1"/>
  <c r="AF160" i="1"/>
  <c r="AF159" i="1"/>
  <c r="AF158" i="1"/>
  <c r="AF157" i="1"/>
  <c r="AF156" i="1"/>
  <c r="AF155" i="1"/>
  <c r="AF154" i="1"/>
  <c r="AF153" i="1"/>
  <c r="AF150" i="1"/>
  <c r="AF149" i="1"/>
  <c r="AF148" i="1"/>
  <c r="AF147" i="1"/>
  <c r="AF146" i="1"/>
  <c r="AF145" i="1"/>
  <c r="AF144" i="1"/>
  <c r="AF143" i="1"/>
  <c r="AF140" i="1"/>
  <c r="AF139" i="1"/>
  <c r="AF138" i="1"/>
  <c r="AF137" i="1"/>
  <c r="AF136" i="1"/>
  <c r="AF135" i="1"/>
  <c r="AF134" i="1"/>
  <c r="AF133" i="1"/>
  <c r="AF132" i="1"/>
  <c r="AF131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0" i="1"/>
  <c r="AF109" i="1"/>
  <c r="AF108" i="1"/>
  <c r="AF107" i="1"/>
  <c r="AF106" i="1"/>
  <c r="AF105" i="1"/>
  <c r="AF104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28" i="1"/>
  <c r="AF27" i="1"/>
  <c r="AF26" i="1"/>
  <c r="AF25" i="1"/>
  <c r="AF22" i="1"/>
  <c r="AF21" i="1"/>
  <c r="AF20" i="1"/>
  <c r="AF19" i="1"/>
  <c r="AF18" i="1"/>
  <c r="AF15" i="1"/>
  <c r="AF14" i="1"/>
  <c r="AF13" i="1"/>
  <c r="AF12" i="1"/>
  <c r="AF11" i="1"/>
  <c r="AF10" i="1"/>
  <c r="AF9" i="1"/>
  <c r="AF8" i="1"/>
  <c r="AF7" i="1"/>
  <c r="AF6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4" i="1"/>
  <c r="AA273" i="1"/>
  <c r="AA272" i="1"/>
  <c r="AA271" i="1"/>
  <c r="AA268" i="1"/>
  <c r="AA267" i="1"/>
  <c r="AA266" i="1"/>
  <c r="AA265" i="1"/>
  <c r="AA264" i="1"/>
  <c r="AA263" i="1"/>
  <c r="AA262" i="1"/>
  <c r="AA261" i="1"/>
  <c r="AA260" i="1"/>
  <c r="AA259" i="1"/>
  <c r="AA256" i="1"/>
  <c r="AA255" i="1"/>
  <c r="AA254" i="1"/>
  <c r="AA253" i="1"/>
  <c r="AA252" i="1"/>
  <c r="AA251" i="1"/>
  <c r="AA248" i="1"/>
  <c r="AA247" i="1"/>
  <c r="AA246" i="1"/>
  <c r="AA245" i="1"/>
  <c r="AA244" i="1"/>
  <c r="AA243" i="1"/>
  <c r="AA242" i="1"/>
  <c r="AA241" i="1"/>
  <c r="AA238" i="1"/>
  <c r="AA237" i="1"/>
  <c r="AA236" i="1"/>
  <c r="AA235" i="1"/>
  <c r="AA232" i="1"/>
  <c r="AA231" i="1"/>
  <c r="AA230" i="1"/>
  <c r="AA229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09" i="1"/>
  <c r="AA208" i="1"/>
  <c r="AA207" i="1"/>
  <c r="AA206" i="1"/>
  <c r="AA203" i="1"/>
  <c r="AA202" i="1"/>
  <c r="AA201" i="1"/>
  <c r="AA200" i="1"/>
  <c r="AA199" i="1"/>
  <c r="AA196" i="1"/>
  <c r="AA195" i="1"/>
  <c r="AA192" i="1"/>
  <c r="AA191" i="1"/>
  <c r="AA190" i="1"/>
  <c r="AA189" i="1"/>
  <c r="AA188" i="1"/>
  <c r="AA187" i="1"/>
  <c r="AA186" i="1"/>
  <c r="AA185" i="1"/>
  <c r="AA182" i="1"/>
  <c r="AA181" i="1"/>
  <c r="AA180" i="1"/>
  <c r="AA179" i="1"/>
  <c r="AA178" i="1"/>
  <c r="AA177" i="1"/>
  <c r="AA176" i="1"/>
  <c r="AA175" i="1"/>
  <c r="AA174" i="1"/>
  <c r="AA171" i="1"/>
  <c r="AA170" i="1"/>
  <c r="AA169" i="1"/>
  <c r="AA168" i="1"/>
  <c r="AA167" i="1"/>
  <c r="AA166" i="1"/>
  <c r="AA165" i="1"/>
  <c r="AA164" i="1"/>
  <c r="AA163" i="1"/>
  <c r="AA160" i="1"/>
  <c r="AA159" i="1"/>
  <c r="AA158" i="1"/>
  <c r="AA157" i="1"/>
  <c r="AA156" i="1"/>
  <c r="AA155" i="1"/>
  <c r="AA154" i="1"/>
  <c r="AA153" i="1"/>
  <c r="AA150" i="1"/>
  <c r="AA149" i="1"/>
  <c r="AA148" i="1"/>
  <c r="AA147" i="1"/>
  <c r="AA146" i="1"/>
  <c r="AA145" i="1"/>
  <c r="AA144" i="1"/>
  <c r="AA143" i="1"/>
  <c r="AA140" i="1"/>
  <c r="AA139" i="1"/>
  <c r="AA138" i="1"/>
  <c r="AA137" i="1"/>
  <c r="AA136" i="1"/>
  <c r="AA135" i="1"/>
  <c r="AA134" i="1"/>
  <c r="AA133" i="1"/>
  <c r="AA132" i="1"/>
  <c r="AA131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0" i="1"/>
  <c r="AA109" i="1"/>
  <c r="AA108" i="1"/>
  <c r="AA107" i="1"/>
  <c r="AA106" i="1"/>
  <c r="AA105" i="1"/>
  <c r="AA104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28" i="1"/>
  <c r="AA27" i="1"/>
  <c r="AA26" i="1"/>
  <c r="AA25" i="1"/>
  <c r="AA22" i="1"/>
  <c r="AA21" i="1"/>
  <c r="AA20" i="1"/>
  <c r="AA19" i="1"/>
  <c r="AA18" i="1"/>
  <c r="AA15" i="1"/>
  <c r="AA14" i="1"/>
  <c r="AA13" i="1"/>
  <c r="AA12" i="1"/>
  <c r="AA11" i="1"/>
  <c r="AA10" i="1"/>
  <c r="AA9" i="1"/>
  <c r="AA8" i="1"/>
  <c r="AA7" i="1"/>
  <c r="AA6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4" i="1"/>
  <c r="V273" i="1"/>
  <c r="V272" i="1"/>
  <c r="V271" i="1"/>
  <c r="V268" i="1"/>
  <c r="V267" i="1"/>
  <c r="V266" i="1"/>
  <c r="V265" i="1"/>
  <c r="V264" i="1"/>
  <c r="V263" i="1"/>
  <c r="V262" i="1"/>
  <c r="V261" i="1"/>
  <c r="V260" i="1"/>
  <c r="V259" i="1"/>
  <c r="V256" i="1"/>
  <c r="V255" i="1"/>
  <c r="V254" i="1"/>
  <c r="V253" i="1"/>
  <c r="V252" i="1"/>
  <c r="V251" i="1"/>
  <c r="V248" i="1"/>
  <c r="V247" i="1"/>
  <c r="V246" i="1"/>
  <c r="V245" i="1"/>
  <c r="V244" i="1"/>
  <c r="V243" i="1"/>
  <c r="V242" i="1"/>
  <c r="V241" i="1"/>
  <c r="V238" i="1"/>
  <c r="V237" i="1"/>
  <c r="V236" i="1"/>
  <c r="V235" i="1"/>
  <c r="V232" i="1"/>
  <c r="V231" i="1"/>
  <c r="V230" i="1"/>
  <c r="V229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09" i="1"/>
  <c r="V208" i="1"/>
  <c r="V207" i="1"/>
  <c r="V206" i="1"/>
  <c r="V203" i="1"/>
  <c r="V202" i="1"/>
  <c r="V201" i="1"/>
  <c r="V200" i="1"/>
  <c r="V199" i="1"/>
  <c r="V196" i="1"/>
  <c r="V195" i="1"/>
  <c r="V192" i="1"/>
  <c r="V191" i="1"/>
  <c r="V190" i="1"/>
  <c r="V189" i="1"/>
  <c r="V188" i="1"/>
  <c r="V187" i="1"/>
  <c r="V186" i="1"/>
  <c r="V185" i="1"/>
  <c r="V182" i="1"/>
  <c r="V181" i="1"/>
  <c r="V180" i="1"/>
  <c r="V179" i="1"/>
  <c r="V178" i="1"/>
  <c r="V177" i="1"/>
  <c r="V176" i="1"/>
  <c r="V175" i="1"/>
  <c r="V174" i="1"/>
  <c r="V171" i="1"/>
  <c r="V170" i="1"/>
  <c r="V169" i="1"/>
  <c r="V168" i="1"/>
  <c r="V167" i="1"/>
  <c r="V166" i="1"/>
  <c r="V165" i="1"/>
  <c r="V164" i="1"/>
  <c r="V163" i="1"/>
  <c r="V160" i="1"/>
  <c r="V159" i="1"/>
  <c r="V158" i="1"/>
  <c r="V157" i="1"/>
  <c r="V156" i="1"/>
  <c r="V155" i="1"/>
  <c r="V154" i="1"/>
  <c r="V153" i="1"/>
  <c r="V150" i="1"/>
  <c r="V149" i="1"/>
  <c r="V148" i="1"/>
  <c r="V147" i="1"/>
  <c r="V146" i="1"/>
  <c r="V145" i="1"/>
  <c r="V144" i="1"/>
  <c r="V143" i="1"/>
  <c r="V140" i="1"/>
  <c r="V139" i="1"/>
  <c r="V138" i="1"/>
  <c r="V137" i="1"/>
  <c r="V136" i="1"/>
  <c r="V135" i="1"/>
  <c r="V134" i="1"/>
  <c r="V133" i="1"/>
  <c r="V132" i="1"/>
  <c r="V131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0" i="1"/>
  <c r="V109" i="1"/>
  <c r="V108" i="1"/>
  <c r="V107" i="1"/>
  <c r="V106" i="1"/>
  <c r="V105" i="1"/>
  <c r="V104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28" i="1"/>
  <c r="V27" i="1"/>
  <c r="V26" i="1"/>
  <c r="V25" i="1"/>
  <c r="V22" i="1"/>
  <c r="V21" i="1"/>
  <c r="V20" i="1"/>
  <c r="V19" i="1"/>
  <c r="V18" i="1"/>
  <c r="V15" i="1"/>
  <c r="V14" i="1"/>
  <c r="V13" i="1"/>
  <c r="V12" i="1"/>
  <c r="V11" i="1"/>
  <c r="V10" i="1"/>
  <c r="V9" i="1"/>
  <c r="V8" i="1"/>
  <c r="V7" i="1"/>
  <c r="V6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4" i="1"/>
  <c r="Q273" i="1"/>
  <c r="Q272" i="1"/>
  <c r="Q271" i="1"/>
  <c r="Q268" i="1"/>
  <c r="Q267" i="1"/>
  <c r="Q266" i="1"/>
  <c r="Q265" i="1"/>
  <c r="Q264" i="1"/>
  <c r="Q263" i="1"/>
  <c r="Q262" i="1"/>
  <c r="Q261" i="1"/>
  <c r="Q260" i="1"/>
  <c r="Q259" i="1"/>
  <c r="Q256" i="1"/>
  <c r="Q255" i="1"/>
  <c r="Q254" i="1"/>
  <c r="Q253" i="1"/>
  <c r="Q252" i="1"/>
  <c r="Q251" i="1"/>
  <c r="Q248" i="1"/>
  <c r="Q247" i="1"/>
  <c r="Q246" i="1"/>
  <c r="Q245" i="1"/>
  <c r="Q244" i="1"/>
  <c r="Q243" i="1"/>
  <c r="Q242" i="1"/>
  <c r="Q241" i="1"/>
  <c r="Q238" i="1"/>
  <c r="Q237" i="1"/>
  <c r="Q236" i="1"/>
  <c r="Q235" i="1"/>
  <c r="Q232" i="1"/>
  <c r="Q231" i="1"/>
  <c r="Q230" i="1"/>
  <c r="Q229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09" i="1"/>
  <c r="Q208" i="1"/>
  <c r="Q207" i="1"/>
  <c r="Q206" i="1"/>
  <c r="Q203" i="1"/>
  <c r="Q202" i="1"/>
  <c r="Q201" i="1"/>
  <c r="Q200" i="1"/>
  <c r="Q199" i="1"/>
  <c r="Q196" i="1"/>
  <c r="Q195" i="1"/>
  <c r="Q192" i="1"/>
  <c r="Q191" i="1"/>
  <c r="Q190" i="1"/>
  <c r="Q189" i="1"/>
  <c r="Q188" i="1"/>
  <c r="Q187" i="1"/>
  <c r="Q186" i="1"/>
  <c r="Q185" i="1"/>
  <c r="Q182" i="1"/>
  <c r="Q181" i="1"/>
  <c r="Q180" i="1"/>
  <c r="Q179" i="1"/>
  <c r="Q178" i="1"/>
  <c r="Q177" i="1"/>
  <c r="Q176" i="1"/>
  <c r="Q175" i="1"/>
  <c r="Q174" i="1"/>
  <c r="Q171" i="1"/>
  <c r="Q170" i="1"/>
  <c r="Q169" i="1"/>
  <c r="Q168" i="1"/>
  <c r="Q167" i="1"/>
  <c r="Q166" i="1"/>
  <c r="Q165" i="1"/>
  <c r="Q164" i="1"/>
  <c r="Q163" i="1"/>
  <c r="Q160" i="1"/>
  <c r="Q159" i="1"/>
  <c r="Q158" i="1"/>
  <c r="Q157" i="1"/>
  <c r="Q156" i="1"/>
  <c r="Q155" i="1"/>
  <c r="Q154" i="1"/>
  <c r="Q153" i="1"/>
  <c r="Q150" i="1"/>
  <c r="Q149" i="1"/>
  <c r="Q148" i="1"/>
  <c r="Q147" i="1"/>
  <c r="Q146" i="1"/>
  <c r="Q145" i="1"/>
  <c r="Q144" i="1"/>
  <c r="Q143" i="1"/>
  <c r="Q140" i="1"/>
  <c r="Q139" i="1"/>
  <c r="Q138" i="1"/>
  <c r="Q137" i="1"/>
  <c r="Q136" i="1"/>
  <c r="Q135" i="1"/>
  <c r="Q134" i="1"/>
  <c r="Q133" i="1"/>
  <c r="Q132" i="1"/>
  <c r="Q131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0" i="1"/>
  <c r="Q109" i="1"/>
  <c r="Q108" i="1"/>
  <c r="Q107" i="1"/>
  <c r="Q106" i="1"/>
  <c r="Q105" i="1"/>
  <c r="Q104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28" i="1"/>
  <c r="Q27" i="1"/>
  <c r="Q26" i="1"/>
  <c r="Q25" i="1"/>
  <c r="Q22" i="1"/>
  <c r="Q21" i="1"/>
  <c r="Q20" i="1"/>
  <c r="Q19" i="1"/>
  <c r="Q18" i="1"/>
  <c r="Q15" i="1"/>
  <c r="Q14" i="1"/>
  <c r="Q13" i="1"/>
  <c r="Q12" i="1"/>
  <c r="Q11" i="1"/>
  <c r="Q10" i="1"/>
  <c r="Q9" i="1"/>
  <c r="Q8" i="1"/>
  <c r="Q7" i="1"/>
  <c r="Q6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4" i="1"/>
  <c r="L273" i="1"/>
  <c r="L272" i="1"/>
  <c r="L271" i="1"/>
  <c r="L268" i="1"/>
  <c r="L267" i="1"/>
  <c r="L266" i="1"/>
  <c r="L265" i="1"/>
  <c r="L264" i="1"/>
  <c r="L263" i="1"/>
  <c r="L262" i="1"/>
  <c r="L261" i="1"/>
  <c r="L260" i="1"/>
  <c r="L259" i="1"/>
  <c r="L256" i="1"/>
  <c r="L255" i="1"/>
  <c r="L254" i="1"/>
  <c r="L253" i="1"/>
  <c r="L252" i="1"/>
  <c r="L251" i="1"/>
  <c r="L248" i="1"/>
  <c r="L247" i="1"/>
  <c r="L246" i="1"/>
  <c r="L245" i="1"/>
  <c r="L244" i="1"/>
  <c r="L243" i="1"/>
  <c r="L242" i="1"/>
  <c r="L241" i="1"/>
  <c r="L238" i="1"/>
  <c r="L237" i="1"/>
  <c r="L236" i="1"/>
  <c r="L235" i="1"/>
  <c r="L232" i="1"/>
  <c r="L231" i="1"/>
  <c r="L230" i="1"/>
  <c r="L229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09" i="1"/>
  <c r="L208" i="1"/>
  <c r="L207" i="1"/>
  <c r="L206" i="1"/>
  <c r="L203" i="1"/>
  <c r="L202" i="1"/>
  <c r="L201" i="1"/>
  <c r="L200" i="1"/>
  <c r="L199" i="1"/>
  <c r="L196" i="1"/>
  <c r="L195" i="1"/>
  <c r="L192" i="1"/>
  <c r="L191" i="1"/>
  <c r="L190" i="1"/>
  <c r="L189" i="1"/>
  <c r="L188" i="1"/>
  <c r="L187" i="1"/>
  <c r="L186" i="1"/>
  <c r="L185" i="1"/>
  <c r="L182" i="1"/>
  <c r="L181" i="1"/>
  <c r="L180" i="1"/>
  <c r="L179" i="1"/>
  <c r="L178" i="1"/>
  <c r="L177" i="1"/>
  <c r="L176" i="1"/>
  <c r="L175" i="1"/>
  <c r="L174" i="1"/>
  <c r="L171" i="1"/>
  <c r="L170" i="1"/>
  <c r="L169" i="1"/>
  <c r="L168" i="1"/>
  <c r="L167" i="1"/>
  <c r="L166" i="1"/>
  <c r="L165" i="1"/>
  <c r="L164" i="1"/>
  <c r="L163" i="1"/>
  <c r="L160" i="1"/>
  <c r="L159" i="1"/>
  <c r="L158" i="1"/>
  <c r="L157" i="1"/>
  <c r="L156" i="1"/>
  <c r="L155" i="1"/>
  <c r="L154" i="1"/>
  <c r="L153" i="1"/>
  <c r="L150" i="1"/>
  <c r="L149" i="1"/>
  <c r="L148" i="1"/>
  <c r="L147" i="1"/>
  <c r="L146" i="1"/>
  <c r="L145" i="1"/>
  <c r="L144" i="1"/>
  <c r="L143" i="1"/>
  <c r="L140" i="1"/>
  <c r="L139" i="1"/>
  <c r="L138" i="1"/>
  <c r="L137" i="1"/>
  <c r="L136" i="1"/>
  <c r="L135" i="1"/>
  <c r="L134" i="1"/>
  <c r="L133" i="1"/>
  <c r="L132" i="1"/>
  <c r="L131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0" i="1"/>
  <c r="L109" i="1"/>
  <c r="L108" i="1"/>
  <c r="L107" i="1"/>
  <c r="L106" i="1"/>
  <c r="L105" i="1"/>
  <c r="L104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28" i="1"/>
  <c r="L27" i="1"/>
  <c r="L26" i="1"/>
  <c r="L25" i="1"/>
  <c r="L22" i="1"/>
  <c r="L21" i="1"/>
  <c r="L20" i="1"/>
  <c r="L19" i="1"/>
  <c r="L18" i="1"/>
  <c r="L15" i="1"/>
  <c r="L14" i="1"/>
  <c r="L13" i="1"/>
  <c r="L12" i="1"/>
  <c r="L11" i="1"/>
  <c r="L10" i="1"/>
  <c r="L9" i="1"/>
  <c r="L8" i="1"/>
  <c r="L7" i="1"/>
  <c r="L6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5" i="1"/>
  <c r="G26" i="1"/>
  <c r="G27" i="1"/>
  <c r="G28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1" i="1"/>
  <c r="G132" i="1"/>
  <c r="G133" i="1"/>
  <c r="G134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3" i="1"/>
  <c r="G154" i="1"/>
  <c r="G155" i="1"/>
  <c r="G156" i="1"/>
  <c r="G157" i="1"/>
  <c r="G158" i="1"/>
  <c r="G159" i="1"/>
  <c r="G160" i="1"/>
  <c r="G163" i="1"/>
  <c r="G164" i="1"/>
  <c r="G165" i="1"/>
  <c r="G166" i="1"/>
  <c r="G167" i="1"/>
  <c r="G168" i="1"/>
  <c r="G169" i="1"/>
  <c r="G170" i="1"/>
  <c r="G171" i="1"/>
  <c r="G174" i="1"/>
  <c r="G175" i="1"/>
  <c r="G176" i="1"/>
  <c r="G177" i="1"/>
  <c r="G178" i="1"/>
  <c r="G179" i="1"/>
  <c r="G180" i="1"/>
  <c r="G181" i="1"/>
  <c r="G182" i="1"/>
  <c r="G185" i="1"/>
  <c r="G186" i="1"/>
  <c r="G187" i="1"/>
  <c r="G188" i="1"/>
  <c r="G189" i="1"/>
  <c r="G190" i="1"/>
  <c r="G191" i="1"/>
  <c r="G192" i="1"/>
  <c r="G195" i="1"/>
  <c r="G196" i="1"/>
  <c r="G199" i="1"/>
  <c r="G200" i="1"/>
  <c r="G201" i="1"/>
  <c r="G202" i="1"/>
  <c r="G203" i="1"/>
  <c r="G206" i="1"/>
  <c r="G207" i="1"/>
  <c r="G208" i="1"/>
  <c r="G209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9" i="1"/>
  <c r="G230" i="1"/>
  <c r="G231" i="1"/>
  <c r="G232" i="1"/>
  <c r="G235" i="1"/>
  <c r="G236" i="1"/>
  <c r="G237" i="1"/>
  <c r="G238" i="1"/>
  <c r="G241" i="1"/>
  <c r="G242" i="1"/>
  <c r="G243" i="1"/>
  <c r="G244" i="1"/>
  <c r="G245" i="1"/>
  <c r="G246" i="1"/>
  <c r="G247" i="1"/>
  <c r="G248" i="1"/>
  <c r="G251" i="1"/>
  <c r="G252" i="1"/>
  <c r="G253" i="1"/>
  <c r="G254" i="1"/>
  <c r="G255" i="1"/>
  <c r="G256" i="1"/>
  <c r="G259" i="1"/>
  <c r="G260" i="1"/>
  <c r="G261" i="1"/>
  <c r="G262" i="1"/>
  <c r="G263" i="1"/>
  <c r="G264" i="1"/>
  <c r="G265" i="1"/>
  <c r="G266" i="1"/>
  <c r="G267" i="1"/>
  <c r="G268" i="1"/>
  <c r="G271" i="1"/>
  <c r="G272" i="1"/>
  <c r="G273" i="1"/>
  <c r="G274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6" i="1"/>
  <c r="E32" i="6" l="1"/>
  <c r="I7" i="6" s="1"/>
  <c r="B32" i="6"/>
  <c r="H7" i="6" s="1"/>
  <c r="I30" i="6" l="1"/>
  <c r="J7" i="6"/>
  <c r="I29" i="6"/>
  <c r="I25" i="6"/>
  <c r="I21" i="6"/>
  <c r="I17" i="6"/>
  <c r="I13" i="6"/>
  <c r="I9" i="6"/>
  <c r="I6" i="6"/>
  <c r="I28" i="6"/>
  <c r="I24" i="6"/>
  <c r="I20" i="6"/>
  <c r="I16" i="6"/>
  <c r="I12" i="6"/>
  <c r="I8" i="6"/>
  <c r="I26" i="6"/>
  <c r="I22" i="6"/>
  <c r="I18" i="6"/>
  <c r="I14" i="6"/>
  <c r="I10" i="6"/>
  <c r="I31" i="6"/>
  <c r="I27" i="6"/>
  <c r="I23" i="6"/>
  <c r="I19" i="6"/>
  <c r="I15" i="6"/>
  <c r="I11" i="6"/>
  <c r="H14" i="6"/>
  <c r="H16" i="6"/>
  <c r="H6" i="6"/>
  <c r="J6" i="6" s="1"/>
  <c r="H30" i="6"/>
  <c r="H22" i="6"/>
  <c r="H24" i="6"/>
  <c r="H8" i="6"/>
  <c r="H26" i="6"/>
  <c r="H18" i="6"/>
  <c r="H10" i="6"/>
  <c r="J10" i="6" s="1"/>
  <c r="H28" i="6"/>
  <c r="H20" i="6"/>
  <c r="H12" i="6"/>
  <c r="H31" i="6"/>
  <c r="H29" i="6"/>
  <c r="H27" i="6"/>
  <c r="J27" i="6" s="1"/>
  <c r="H25" i="6"/>
  <c r="H23" i="6"/>
  <c r="H21" i="6"/>
  <c r="H19" i="6"/>
  <c r="H17" i="6"/>
  <c r="H15" i="6"/>
  <c r="H13" i="6"/>
  <c r="H11" i="6"/>
  <c r="J11" i="6" s="1"/>
  <c r="H9" i="6"/>
  <c r="J14" i="6" l="1"/>
  <c r="J30" i="6"/>
  <c r="J21" i="6"/>
  <c r="J23" i="6"/>
  <c r="J24" i="6"/>
  <c r="J19" i="6"/>
  <c r="J20" i="6"/>
  <c r="J26" i="6"/>
  <c r="J13" i="6"/>
  <c r="J29" i="6"/>
  <c r="J28" i="6"/>
  <c r="J8" i="6"/>
  <c r="J15" i="6"/>
  <c r="J31" i="6"/>
  <c r="J16" i="6"/>
  <c r="J9" i="6"/>
  <c r="J17" i="6"/>
  <c r="J25" i="6"/>
  <c r="J12" i="6"/>
  <c r="J18" i="6"/>
  <c r="J22" i="6"/>
</calcChain>
</file>

<file path=xl/sharedStrings.xml><?xml version="1.0" encoding="utf-8"?>
<sst xmlns="http://schemas.openxmlformats.org/spreadsheetml/2006/main" count="1894" uniqueCount="367">
  <si>
    <t>NCCFI 2014</t>
  </si>
  <si>
    <t xml:space="preserve">School </t>
  </si>
  <si>
    <t xml:space="preserve">Speaker Name </t>
  </si>
  <si>
    <t>Azusa Pacific University</t>
  </si>
  <si>
    <t>Arlene  Galarza</t>
  </si>
  <si>
    <t>Ashley Maderos</t>
  </si>
  <si>
    <t>Bri Obien</t>
  </si>
  <si>
    <t>Cassie Marshall</t>
  </si>
  <si>
    <t>Daniel Whipple</t>
  </si>
  <si>
    <t>Holly Watt</t>
  </si>
  <si>
    <t>Karin Anderson</t>
  </si>
  <si>
    <t>Matt Guest</t>
  </si>
  <si>
    <t>Tess Scherkenback</t>
  </si>
  <si>
    <t>Vanessa Cazares</t>
  </si>
  <si>
    <t>Belmont University</t>
  </si>
  <si>
    <t>Ashley  Burns</t>
  </si>
  <si>
    <t>Escarlet Escobar</t>
  </si>
  <si>
    <t>Jake Townsend</t>
  </si>
  <si>
    <t>Katie Callaway</t>
  </si>
  <si>
    <t>Megan  Jack</t>
  </si>
  <si>
    <t>Bethany Lutheran College</t>
  </si>
  <si>
    <t>Jacob Schneider</t>
  </si>
  <si>
    <t>Jeffrey Olsen</t>
  </si>
  <si>
    <t>Shawn Loging</t>
  </si>
  <si>
    <t>William Soule</t>
  </si>
  <si>
    <t>Bethel University</t>
  </si>
  <si>
    <t>Abby Stocker</t>
  </si>
  <si>
    <t>Alicia Waters</t>
  </si>
  <si>
    <t>Caitlin Navratil</t>
  </si>
  <si>
    <t>Emma Beecken</t>
  </si>
  <si>
    <t>Emma Martin</t>
  </si>
  <si>
    <t>Gina Graham</t>
  </si>
  <si>
    <t>Katlyn Humrichouse</t>
  </si>
  <si>
    <t>Kelsey Widman</t>
  </si>
  <si>
    <t>Kyle Arvila</t>
  </si>
  <si>
    <t>Matt Sundquist</t>
  </si>
  <si>
    <t>Rachel Cole</t>
  </si>
  <si>
    <t>Sam Schedler</t>
  </si>
  <si>
    <t>Samantha Stocker</t>
  </si>
  <si>
    <t>Zach Goscha</t>
  </si>
  <si>
    <t>Alex Martinez</t>
  </si>
  <si>
    <t>Courtney Gammariello</t>
  </si>
  <si>
    <t>Czarmaine Majan</t>
  </si>
  <si>
    <t>Elena Trueba</t>
  </si>
  <si>
    <t>Gavin Wong</t>
  </si>
  <si>
    <t>Hannah Roberts</t>
  </si>
  <si>
    <t>Jackson De Vight</t>
  </si>
  <si>
    <t>Robert Sullivan</t>
  </si>
  <si>
    <t>John Parker</t>
  </si>
  <si>
    <t>Jonathan Wasson</t>
  </si>
  <si>
    <t>Joshua Tey</t>
  </si>
  <si>
    <t>Joy Clarkson</t>
  </si>
  <si>
    <t>Lizzie Lutzker</t>
  </si>
  <si>
    <t>McKenzie  Hathaway</t>
  </si>
  <si>
    <t>Michael Sonson</t>
  </si>
  <si>
    <t>Rick Anderson</t>
  </si>
  <si>
    <t>Sarah Yuen</t>
  </si>
  <si>
    <t>Sean Hansen</t>
  </si>
  <si>
    <t>Valerie Hernandez</t>
  </si>
  <si>
    <t>California Baptist University</t>
  </si>
  <si>
    <t>Adriena Young</t>
  </si>
  <si>
    <t>Alexandra Moomaw</t>
  </si>
  <si>
    <t>Ana'ly Garcia</t>
  </si>
  <si>
    <t>Arturo Cabrera</t>
  </si>
  <si>
    <t>Brianna Nelson</t>
  </si>
  <si>
    <t>Bridgette Michna</t>
  </si>
  <si>
    <t>Claudia Hidalgo</t>
  </si>
  <si>
    <t>Daley Thomale</t>
  </si>
  <si>
    <t>Dante Kari</t>
  </si>
  <si>
    <t>Fernanda DeLao</t>
  </si>
  <si>
    <t>Gertrude Davidson</t>
  </si>
  <si>
    <t>Gregory Marmo</t>
  </si>
  <si>
    <t>Isabel Zumaya</t>
  </si>
  <si>
    <t>Joseph Chan</t>
  </si>
  <si>
    <t>Joseph Younes</t>
  </si>
  <si>
    <t>Matt Phillips</t>
  </si>
  <si>
    <t>Carson-Newman University</t>
  </si>
  <si>
    <t>Abbie Moody</t>
  </si>
  <si>
    <t>Caitlon Jacoby</t>
  </si>
  <si>
    <t>Chris Ball</t>
  </si>
  <si>
    <t>Erica  Hesson</t>
  </si>
  <si>
    <t>Erin Murray</t>
  </si>
  <si>
    <t>Kyle Summers</t>
  </si>
  <si>
    <t>Laura Kate Gonyea</t>
  </si>
  <si>
    <t>Lea Arwood</t>
  </si>
  <si>
    <t>Louis Murray</t>
  </si>
  <si>
    <t>Mary  Collins</t>
  </si>
  <si>
    <t>Nick Driscoll</t>
  </si>
  <si>
    <t>Nick Smith</t>
  </si>
  <si>
    <t>Rachel Lee Hicks</t>
  </si>
  <si>
    <t>Sara McHenry</t>
  </si>
  <si>
    <t>Theresa  Anderson</t>
  </si>
  <si>
    <t>Vincyl  Fitzgerald</t>
  </si>
  <si>
    <t>Cedarville University</t>
  </si>
  <si>
    <t>Abigail Clark</t>
  </si>
  <si>
    <t>Crysta Hutchinson</t>
  </si>
  <si>
    <t>Doug Malcolm</t>
  </si>
  <si>
    <t>Morgan Bergoon</t>
  </si>
  <si>
    <t>Rae McKee</t>
  </si>
  <si>
    <t>Raven Simmons</t>
  </si>
  <si>
    <t>Rebecca Adams</t>
  </si>
  <si>
    <t>Colorado Christian University</t>
  </si>
  <si>
    <t>Ali Gordon</t>
  </si>
  <si>
    <t>Andrew Wyckoff</t>
  </si>
  <si>
    <t>Bethany Foster</t>
  </si>
  <si>
    <t>Cheyenne Ossen</t>
  </si>
  <si>
    <t>Christian Hofer</t>
  </si>
  <si>
    <t>Cole Brown</t>
  </si>
  <si>
    <t>Danya Granado</t>
  </si>
  <si>
    <t>Gabbie Schneider</t>
  </si>
  <si>
    <t>Haley Littleton</t>
  </si>
  <si>
    <t>Hudson Jungck</t>
  </si>
  <si>
    <t>Jared Cummings</t>
  </si>
  <si>
    <t>Joseph Maroney</t>
  </si>
  <si>
    <t>Lauren Holmes</t>
  </si>
  <si>
    <t>Matthew Erickson</t>
  </si>
  <si>
    <t>Megan Maruyama</t>
  </si>
  <si>
    <t>Stephen Scheffel</t>
  </si>
  <si>
    <t>Covenant College</t>
  </si>
  <si>
    <t>Celia Gianis</t>
  </si>
  <si>
    <t>Conrad Meek</t>
  </si>
  <si>
    <t>Emmy Schollenberger</t>
  </si>
  <si>
    <t>Harris  Stevens</t>
  </si>
  <si>
    <t>Ian Dovan</t>
  </si>
  <si>
    <t>Mackenzie Harmon</t>
  </si>
  <si>
    <t>Nathan Sweetman</t>
  </si>
  <si>
    <t>Paul  Broussard</t>
  </si>
  <si>
    <t>Scott Hoelsema</t>
  </si>
  <si>
    <t>Stephen  McKerihan</t>
  </si>
  <si>
    <t>Dordt College</t>
  </si>
  <si>
    <t>Adam Vander Stoep</t>
  </si>
  <si>
    <t>Courtney De Wolde</t>
  </si>
  <si>
    <t>DJ Beckwith</t>
  </si>
  <si>
    <t>James Rylaarsdam</t>
  </si>
  <si>
    <t>Jordan Swanson</t>
  </si>
  <si>
    <t>Justin Vos</t>
  </si>
  <si>
    <t>Lee Ver Burg</t>
  </si>
  <si>
    <t>Ranae Boonstra</t>
  </si>
  <si>
    <t xml:space="preserve">Grand Canyon University </t>
  </si>
  <si>
    <t>Alixis Russell</t>
  </si>
  <si>
    <t>Bradlee Waldraff</t>
  </si>
  <si>
    <t>CJ Sodikov</t>
  </si>
  <si>
    <t>Destiny Leyvas</t>
  </si>
  <si>
    <t>Elisha Espinoza</t>
  </si>
  <si>
    <t>Jasmine Richardson</t>
  </si>
  <si>
    <t>Thomas Rotering</t>
  </si>
  <si>
    <t>Zach Kuykendall</t>
  </si>
  <si>
    <t>Howard Payne University</t>
  </si>
  <si>
    <t>Adam  Jones</t>
  </si>
  <si>
    <t>Adrianna Perez</t>
  </si>
  <si>
    <t>Andy Zambrano</t>
  </si>
  <si>
    <t>Ben Palmer</t>
  </si>
  <si>
    <t>Jaclyn Bonner</t>
  </si>
  <si>
    <t>Jared Russell</t>
  </si>
  <si>
    <t>Katie Mullaney</t>
  </si>
  <si>
    <t>Marcos Corley</t>
  </si>
  <si>
    <t>Meg Eakin</t>
  </si>
  <si>
    <t>Kansas Wesleyan University</t>
  </si>
  <si>
    <t>Alex  White</t>
  </si>
  <si>
    <t>Amber Benning</t>
  </si>
  <si>
    <t>Jake Provo</t>
  </si>
  <si>
    <t>Jeremy Nave</t>
  </si>
  <si>
    <t>Kourtney Maison</t>
  </si>
  <si>
    <t>Kris Lewis</t>
  </si>
  <si>
    <t>Nick Fowler</t>
  </si>
  <si>
    <t>Sean Grove</t>
  </si>
  <si>
    <t>Tonya Powers</t>
  </si>
  <si>
    <t>Liberty University</t>
  </si>
  <si>
    <t>Andrew Babb</t>
  </si>
  <si>
    <t>Bo Quel</t>
  </si>
  <si>
    <t>CJ King</t>
  </si>
  <si>
    <t>Heidi Bauer</t>
  </si>
  <si>
    <t>Ian Davis-DROP</t>
  </si>
  <si>
    <t>Kenny Lau</t>
  </si>
  <si>
    <t>Shadrach Hicks</t>
  </si>
  <si>
    <t>Yemisi Egbewole</t>
  </si>
  <si>
    <t>Malone University</t>
  </si>
  <si>
    <t>Alicia Meyer</t>
  </si>
  <si>
    <t>Rachel Criswell</t>
  </si>
  <si>
    <t>Northwest Nazarene University</t>
  </si>
  <si>
    <t>Amina Chinnell-Mateen</t>
  </si>
  <si>
    <t>Kelsey  Koberg</t>
  </si>
  <si>
    <t>Kirsten Jenson</t>
  </si>
  <si>
    <t>Kristin Sepeda</t>
  </si>
  <si>
    <t>Zach Kim</t>
  </si>
  <si>
    <t>Pepperdine University</t>
  </si>
  <si>
    <t>Andrea Wijaya</t>
  </si>
  <si>
    <t>Jeremy Schoenberg</t>
  </si>
  <si>
    <t>Lydia Evans</t>
  </si>
  <si>
    <t>Sean Conrad</t>
  </si>
  <si>
    <t>Point Loma Nazarene University</t>
  </si>
  <si>
    <t>Anna Heinz</t>
  </si>
  <si>
    <t>Autumn Shultz</t>
  </si>
  <si>
    <t>Ben Becker</t>
  </si>
  <si>
    <t>Brandon West</t>
  </si>
  <si>
    <t>Emilio Prieto</t>
  </si>
  <si>
    <t>Frank Daniel</t>
  </si>
  <si>
    <t>Ged Valenzeula</t>
  </si>
  <si>
    <t>Joshua Gilbert</t>
  </si>
  <si>
    <t>Kasey Graves</t>
  </si>
  <si>
    <t>Katie McSweeney</t>
  </si>
  <si>
    <t>Nick Kjeldgaard</t>
  </si>
  <si>
    <t>Olivia Niedhart</t>
  </si>
  <si>
    <t>Stephanie Haas</t>
  </si>
  <si>
    <t>Thomas Routson</t>
  </si>
  <si>
    <t>Victoria Saunders</t>
  </si>
  <si>
    <t>Saint Mary's College of CA</t>
  </si>
  <si>
    <t>Carmen Terlaje</t>
  </si>
  <si>
    <t>Miranda  Rowley</t>
  </si>
  <si>
    <t>Noah O'Connor</t>
  </si>
  <si>
    <t>Samantha  Edmondo</t>
  </si>
  <si>
    <t xml:space="preserve">San Diego Christian College </t>
  </si>
  <si>
    <t>Jordan  Wade</t>
  </si>
  <si>
    <t>Justyne Shope</t>
  </si>
  <si>
    <t>Kyle Neuenschwander</t>
  </si>
  <si>
    <t xml:space="preserve">Mark Beltran </t>
  </si>
  <si>
    <t>Seattle Pacific University</t>
  </si>
  <si>
    <t>Andrea Johnson</t>
  </si>
  <si>
    <t>Caleb Ige</t>
  </si>
  <si>
    <t>Chelsea LaBelle</t>
  </si>
  <si>
    <t>David Matsui</t>
  </si>
  <si>
    <t>James Kissler</t>
  </si>
  <si>
    <t>Joey Rebbe</t>
  </si>
  <si>
    <t>Lindsey Van Dalen</t>
  </si>
  <si>
    <t>Sierra Williams</t>
  </si>
  <si>
    <t>university of the cumberlands</t>
  </si>
  <si>
    <t>brian johnson</t>
  </si>
  <si>
    <t>caleb stoffle</t>
  </si>
  <si>
    <t>jenette  mitchell</t>
  </si>
  <si>
    <t>katie detherage</t>
  </si>
  <si>
    <t>matthew kelly</t>
  </si>
  <si>
    <t>robert jones</t>
  </si>
  <si>
    <t>Vanguard University</t>
  </si>
  <si>
    <t>Alyssa Lax</t>
  </si>
  <si>
    <t>Colin McKaig</t>
  </si>
  <si>
    <t>David  Bell</t>
  </si>
  <si>
    <t>Delaney Wolf</t>
  </si>
  <si>
    <t>Jared Antunong</t>
  </si>
  <si>
    <t>Josh Popke</t>
  </si>
  <si>
    <t>Lexi Robinson</t>
  </si>
  <si>
    <t>Matthew Martinez</t>
  </si>
  <si>
    <t>Rebecca Mayer</t>
  </si>
  <si>
    <t>Taylor Hooper</t>
  </si>
  <si>
    <t>Wheaton College</t>
  </si>
  <si>
    <t>Anna Krcek</t>
  </si>
  <si>
    <t>Austin Farrow</t>
  </si>
  <si>
    <t>Dakota Anderson</t>
  </si>
  <si>
    <t>Robert Jones</t>
  </si>
  <si>
    <t>Whitworth University</t>
  </si>
  <si>
    <t>Addy Koneval</t>
  </si>
  <si>
    <t>Alex Hoffmann</t>
  </si>
  <si>
    <t>Andie Ingram</t>
  </si>
  <si>
    <t>Brennan Neal</t>
  </si>
  <si>
    <t>Bri Miller</t>
  </si>
  <si>
    <t>Chris Burnett</t>
  </si>
  <si>
    <t>Ellie Probus</t>
  </si>
  <si>
    <t>Evan Barnes</t>
  </si>
  <si>
    <t>Hannah Tweet</t>
  </si>
  <si>
    <t>Jonathan Kim</t>
  </si>
  <si>
    <t>Krista Eades</t>
  </si>
  <si>
    <t>Lilly Davis</t>
  </si>
  <si>
    <t>Liz Jacobs</t>
  </si>
  <si>
    <t>Madison Garner</t>
  </si>
  <si>
    <t>Norann Beidas</t>
  </si>
  <si>
    <t>Rebecca  Korf</t>
  </si>
  <si>
    <t>Sam Director</t>
  </si>
  <si>
    <t>Sarah Dice</t>
  </si>
  <si>
    <t>Sarah Sauter</t>
  </si>
  <si>
    <t>Stephanie Saracco</t>
  </si>
  <si>
    <t>Prelim</t>
  </si>
  <si>
    <t>Elim</t>
  </si>
  <si>
    <t>Novice</t>
  </si>
  <si>
    <t>JV</t>
  </si>
  <si>
    <t>Open</t>
  </si>
  <si>
    <t>NPDA</t>
  </si>
  <si>
    <t>x</t>
  </si>
  <si>
    <t>NFA-LD</t>
  </si>
  <si>
    <t>IPDA</t>
  </si>
  <si>
    <t>RT</t>
  </si>
  <si>
    <t>ADS</t>
  </si>
  <si>
    <t>CA</t>
  </si>
  <si>
    <t>Poetry</t>
  </si>
  <si>
    <t>Drama</t>
  </si>
  <si>
    <t>Extemporaneous</t>
  </si>
  <si>
    <t>Dramatic Duo</t>
  </si>
  <si>
    <t>Persuasive</t>
  </si>
  <si>
    <t>POI</t>
  </si>
  <si>
    <t>Impromptu</t>
  </si>
  <si>
    <t>Prose</t>
  </si>
  <si>
    <t>Faith</t>
  </si>
  <si>
    <t>Inform</t>
  </si>
  <si>
    <t>Sweeps-RAW DATA</t>
  </si>
  <si>
    <t>Biola University</t>
  </si>
  <si>
    <t>Open Individual Tournament Sweeps</t>
  </si>
  <si>
    <t>Open Individual Events Sweeps</t>
  </si>
  <si>
    <t>TEAM FUNCTION</t>
  </si>
  <si>
    <t>Prelim -top 4 division</t>
  </si>
  <si>
    <t>Elim -all points</t>
  </si>
  <si>
    <t>IE</t>
  </si>
  <si>
    <t>Division</t>
  </si>
  <si>
    <t>Place</t>
  </si>
  <si>
    <t>Debate</t>
  </si>
  <si>
    <t>IE%</t>
  </si>
  <si>
    <t>Debate%</t>
  </si>
  <si>
    <t>Overall</t>
  </si>
  <si>
    <t>CALCTOTALS</t>
  </si>
  <si>
    <t>IE AWARDS</t>
  </si>
  <si>
    <t>DEBATE AWARDS</t>
  </si>
  <si>
    <t>OVERALL</t>
  </si>
  <si>
    <t>QUALITY</t>
  </si>
  <si>
    <t>IE Slots</t>
  </si>
  <si>
    <t>Debate Slots</t>
  </si>
  <si>
    <t>T</t>
  </si>
  <si>
    <t>CHECK</t>
  </si>
  <si>
    <t>DEBATE</t>
  </si>
  <si>
    <t>1st</t>
  </si>
  <si>
    <t>2nd</t>
  </si>
  <si>
    <t>3rd</t>
  </si>
  <si>
    <t>2nd*</t>
  </si>
  <si>
    <t>*Tie broken on depth of breaks (2 finalists)</t>
  </si>
  <si>
    <t>Total Slots</t>
  </si>
  <si>
    <t>Points</t>
  </si>
  <si>
    <t>Pts/Slot</t>
  </si>
  <si>
    <t>Quality Award</t>
  </si>
  <si>
    <t>Total</t>
  </si>
  <si>
    <t>IMP</t>
  </si>
  <si>
    <t>PROSE</t>
  </si>
  <si>
    <t>FAITH</t>
  </si>
  <si>
    <t>INFORM</t>
  </si>
  <si>
    <t>EXTEMP</t>
  </si>
  <si>
    <t>PERSUADE</t>
  </si>
  <si>
    <t>DUO</t>
  </si>
  <si>
    <t>POETRY</t>
  </si>
  <si>
    <t>DRAM</t>
  </si>
  <si>
    <t>LD</t>
  </si>
  <si>
    <t>Best4</t>
  </si>
  <si>
    <t>*Jack and Arwood appeared in two duos</t>
  </si>
  <si>
    <t>Where appropriate, the number above has been split</t>
  </si>
  <si>
    <t>Lea Arwood*</t>
  </si>
  <si>
    <t>Megan  Jack*</t>
  </si>
  <si>
    <t>Champion Open Individual Tournament Sweepstakes</t>
  </si>
  <si>
    <t>4th</t>
  </si>
  <si>
    <t>5th</t>
  </si>
  <si>
    <t>6th</t>
  </si>
  <si>
    <t>7th</t>
  </si>
  <si>
    <t>8th</t>
  </si>
  <si>
    <t>9th</t>
  </si>
  <si>
    <t>10th</t>
  </si>
  <si>
    <t>Champion Open Individual Events Sweepstakes</t>
  </si>
  <si>
    <t>&lt;Tie broken on number of 1st place finishes</t>
  </si>
  <si>
    <t>NOVICE EVENTS</t>
  </si>
  <si>
    <t>OPEN EVENTS</t>
  </si>
  <si>
    <t>INTERPS</t>
  </si>
  <si>
    <t>PLATFORM</t>
  </si>
  <si>
    <t>Total Best 3</t>
  </si>
  <si>
    <t>Best</t>
  </si>
  <si>
    <t>Best2</t>
  </si>
  <si>
    <t>Best3</t>
  </si>
  <si>
    <t>Champion Novice Individual Tournament Sweepstakes</t>
  </si>
  <si>
    <t>&lt;Tie broken on number of final rounds</t>
  </si>
  <si>
    <t>11th</t>
  </si>
  <si>
    <t>&lt;Loses remaining two-way tie for 10th on number of final rounds</t>
  </si>
  <si>
    <t>&lt;Tie broken on number of championships, then number of final rounds</t>
  </si>
  <si>
    <t>NOVICE - Individual Tournament Sweepstakes</t>
  </si>
  <si>
    <t>Novice Individual Events Sweepstakes</t>
  </si>
  <si>
    <t>&lt;Loses three-way tie for 9th on number of championships</t>
  </si>
  <si>
    <t>&lt;Wins tie break for 9th on number of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</si>
</sst>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9" fontId="0" fillId="0" borderId="0" xfId="1" applyFont="1"/>
    <xf numFmtId="2" fontId="0" fillId="0" borderId="0" xfId="0" applyNumberFormat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9" fontId="0" fillId="6" borderId="0" xfId="1" applyFont="1" applyFill="1"/>
    <xf numFmtId="2" fontId="0" fillId="6" borderId="0" xfId="0" applyNumberFormat="1" applyFill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0" xfId="0" applyFill="1"/>
    <xf numFmtId="0" fontId="1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10" borderId="0" xfId="0" applyFill="1"/>
    <xf numFmtId="0" fontId="4" fillId="1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textRotation="90"/>
    </xf>
    <xf numFmtId="0" fontId="1" fillId="2" borderId="0" xfId="0" applyFont="1" applyFill="1" applyBorder="1" applyAlignment="1">
      <alignment horizontal="left" textRotation="90"/>
    </xf>
    <xf numFmtId="0" fontId="1" fillId="2" borderId="0" xfId="0" applyFont="1" applyFill="1" applyBorder="1" applyAlignment="1">
      <alignment horizontal="center" textRotation="90" wrapText="1"/>
    </xf>
    <xf numFmtId="0" fontId="4" fillId="5" borderId="0" xfId="0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3"/>
  <sheetViews>
    <sheetView workbookViewId="0">
      <pane xSplit="2" ySplit="5" topLeftCell="C68" activePane="bottomRight" state="frozen"/>
      <selection pane="topRight" activeCell="C1" sqref="C1"/>
      <selection pane="bottomLeft" activeCell="A6" sqref="A6"/>
      <selection pane="bottomRight" activeCell="B84" sqref="A1:XFD1048576"/>
    </sheetView>
  </sheetViews>
  <sheetFormatPr defaultRowHeight="15" x14ac:dyDescent="0.25"/>
  <cols>
    <col min="1" max="1" width="22.5703125" style="1" customWidth="1"/>
    <col min="2" max="2" width="22.5703125" style="1" bestFit="1" customWidth="1"/>
    <col min="3" max="7" width="4.28515625" style="15" customWidth="1"/>
    <col min="8" max="11" width="4.28515625" style="4" customWidth="1"/>
    <col min="12" max="17" width="4.28515625" style="15" customWidth="1"/>
    <col min="18" max="21" width="4.28515625" style="4" customWidth="1"/>
    <col min="22" max="27" width="4.28515625" style="15" customWidth="1"/>
    <col min="28" max="31" width="4.28515625" style="4" customWidth="1"/>
    <col min="32" max="37" width="4.28515625" style="15" customWidth="1"/>
    <col min="38" max="41" width="4.28515625" style="4" customWidth="1"/>
    <col min="42" max="47" width="4.28515625" style="15" customWidth="1"/>
    <col min="48" max="51" width="4.28515625" style="4" customWidth="1"/>
    <col min="52" max="57" width="4.28515625" style="15" customWidth="1"/>
    <col min="58" max="61" width="4.28515625" style="4" customWidth="1"/>
    <col min="62" max="64" width="4.28515625" style="15" customWidth="1"/>
    <col min="65" max="66" width="4.28515625" style="6" customWidth="1"/>
    <col min="67" max="68" width="4.28515625" style="16" customWidth="1"/>
    <col min="69" max="70" width="4.28515625" style="6" customWidth="1"/>
    <col min="71" max="76" width="4.28515625" style="15" customWidth="1"/>
    <col min="77" max="77" width="7.140625" style="5" bestFit="1" customWidth="1"/>
    <col min="78" max="78" width="4.85546875" style="5" bestFit="1" customWidth="1"/>
    <col min="79" max="79" width="6.85546875" style="18" bestFit="1" customWidth="1"/>
    <col min="80" max="80" width="4.85546875" style="18" bestFit="1" customWidth="1"/>
    <col min="81" max="81" width="6.85546875" style="5" bestFit="1" customWidth="1"/>
    <col min="82" max="82" width="4.85546875" style="5" bestFit="1" customWidth="1"/>
    <col min="83" max="83" width="4.28515625" style="15" customWidth="1"/>
    <col min="84" max="84" width="9.140625" style="13"/>
    <col min="85" max="86" width="9.140625" style="7"/>
    <col min="87" max="87" width="22.140625" style="7" bestFit="1" customWidth="1"/>
    <col min="88" max="16384" width="9.140625" style="7"/>
  </cols>
  <sheetData>
    <row r="1" spans="1:87" s="8" customFormat="1" x14ac:dyDescent="0.25">
      <c r="A1" s="9" t="s">
        <v>0</v>
      </c>
      <c r="B1" s="9"/>
      <c r="C1" s="11"/>
      <c r="D1" s="11"/>
      <c r="E1" s="11"/>
      <c r="F1" s="11"/>
      <c r="G1" s="24"/>
      <c r="H1" s="11"/>
      <c r="I1" s="11"/>
      <c r="J1" s="11"/>
      <c r="K1" s="11"/>
      <c r="L1" s="24"/>
      <c r="M1" s="11"/>
      <c r="N1" s="11"/>
      <c r="O1" s="11"/>
      <c r="P1" s="11"/>
      <c r="Q1" s="24"/>
      <c r="R1" s="11"/>
      <c r="S1" s="11"/>
      <c r="T1" s="11"/>
      <c r="U1" s="11"/>
      <c r="V1" s="24"/>
      <c r="W1" s="15"/>
      <c r="X1" s="15"/>
      <c r="Y1" s="15"/>
      <c r="Z1" s="15"/>
      <c r="AA1" s="24"/>
      <c r="AB1" s="15"/>
      <c r="AC1" s="15"/>
      <c r="AD1" s="15"/>
      <c r="AE1" s="15"/>
      <c r="AF1" s="24"/>
      <c r="AG1" s="15"/>
      <c r="AH1" s="15"/>
      <c r="AI1" s="15"/>
      <c r="AJ1" s="15"/>
      <c r="AK1" s="24"/>
      <c r="AL1" s="15"/>
      <c r="AM1" s="15"/>
      <c r="AN1" s="15"/>
      <c r="AO1" s="15"/>
      <c r="AP1" s="24"/>
      <c r="AQ1" s="15"/>
      <c r="AR1" s="15"/>
      <c r="AS1" s="15"/>
      <c r="AT1" s="15"/>
      <c r="AU1" s="24"/>
      <c r="AV1" s="15"/>
      <c r="AW1" s="15"/>
      <c r="AX1" s="15"/>
      <c r="AY1" s="15"/>
      <c r="AZ1" s="24"/>
      <c r="BA1" s="15"/>
      <c r="BB1" s="15"/>
      <c r="BC1" s="15"/>
      <c r="BD1" s="15"/>
      <c r="BE1" s="24"/>
      <c r="BF1" s="15"/>
      <c r="BG1" s="15"/>
      <c r="BH1" s="15"/>
      <c r="BI1" s="15"/>
      <c r="BJ1" s="24"/>
      <c r="BK1" s="15"/>
      <c r="BL1" s="15"/>
      <c r="BM1" s="15"/>
      <c r="BN1" s="15"/>
      <c r="BO1" s="16"/>
      <c r="BP1" s="16"/>
      <c r="BQ1" s="15"/>
      <c r="BR1" s="15"/>
      <c r="BS1" s="24"/>
      <c r="BT1" s="15"/>
      <c r="BU1" s="15"/>
      <c r="BV1" s="15"/>
      <c r="BW1" s="15"/>
      <c r="BX1" s="24"/>
      <c r="BY1" s="17"/>
      <c r="BZ1" s="17"/>
      <c r="CA1" s="18"/>
      <c r="CB1" s="18"/>
      <c r="CC1" s="17"/>
      <c r="CD1" s="17"/>
      <c r="CE1" s="24"/>
    </row>
    <row r="2" spans="1:87" s="8" customFormat="1" x14ac:dyDescent="0.25">
      <c r="A2" s="9" t="s">
        <v>291</v>
      </c>
      <c r="B2" s="9"/>
      <c r="C2" s="11"/>
      <c r="D2" s="11"/>
      <c r="E2" s="11"/>
      <c r="F2" s="11"/>
      <c r="G2" s="24"/>
      <c r="H2" s="11"/>
      <c r="I2" s="11"/>
      <c r="J2" s="11"/>
      <c r="K2" s="11"/>
      <c r="L2" s="24"/>
      <c r="M2" s="11"/>
      <c r="N2" s="11"/>
      <c r="O2" s="11"/>
      <c r="P2" s="11"/>
      <c r="Q2" s="24"/>
      <c r="R2" s="11"/>
      <c r="S2" s="11"/>
      <c r="T2" s="11"/>
      <c r="U2" s="11"/>
      <c r="V2" s="24"/>
      <c r="W2" s="15"/>
      <c r="X2" s="15"/>
      <c r="Y2" s="15"/>
      <c r="Z2" s="15"/>
      <c r="AA2" s="24"/>
      <c r="AB2" s="15"/>
      <c r="AC2" s="15"/>
      <c r="AD2" s="15"/>
      <c r="AE2" s="15"/>
      <c r="AF2" s="24"/>
      <c r="AG2" s="15"/>
      <c r="AH2" s="15"/>
      <c r="AI2" s="15"/>
      <c r="AJ2" s="15"/>
      <c r="AK2" s="24"/>
      <c r="AL2" s="15"/>
      <c r="AM2" s="15"/>
      <c r="AN2" s="15"/>
      <c r="AO2" s="15"/>
      <c r="AP2" s="24"/>
      <c r="AQ2" s="15"/>
      <c r="AR2" s="15"/>
      <c r="AS2" s="15"/>
      <c r="AT2" s="15"/>
      <c r="AU2" s="24"/>
      <c r="AV2" s="15"/>
      <c r="AW2" s="15"/>
      <c r="AX2" s="15"/>
      <c r="AY2" s="15"/>
      <c r="AZ2" s="24"/>
      <c r="BA2" s="15"/>
      <c r="BB2" s="15"/>
      <c r="BC2" s="15"/>
      <c r="BD2" s="15"/>
      <c r="BE2" s="24"/>
      <c r="BF2" s="15"/>
      <c r="BG2" s="15"/>
      <c r="BH2" s="15"/>
      <c r="BI2" s="15"/>
      <c r="BJ2" s="24"/>
      <c r="BK2" s="15"/>
      <c r="BL2" s="15"/>
      <c r="BM2" s="15"/>
      <c r="BN2" s="15"/>
      <c r="BO2" s="16"/>
      <c r="BP2" s="16"/>
      <c r="BQ2" s="15"/>
      <c r="BR2" s="15"/>
      <c r="BS2" s="24"/>
      <c r="BT2" s="15"/>
      <c r="BU2" s="15"/>
      <c r="BV2" s="15"/>
      <c r="BW2" s="15"/>
      <c r="BX2" s="24"/>
      <c r="BY2" s="17"/>
      <c r="BZ2" s="17"/>
      <c r="CA2" s="18"/>
      <c r="CB2" s="18"/>
      <c r="CC2" s="17"/>
      <c r="CD2" s="17"/>
      <c r="CE2" s="24"/>
    </row>
    <row r="3" spans="1:87" s="10" customFormat="1" ht="15" customHeight="1" x14ac:dyDescent="0.25">
      <c r="A3" s="9"/>
      <c r="B3" s="9"/>
      <c r="C3" s="42" t="s">
        <v>287</v>
      </c>
      <c r="D3" s="42"/>
      <c r="E3" s="42"/>
      <c r="F3" s="42"/>
      <c r="G3" s="24"/>
      <c r="H3" s="42" t="s">
        <v>288</v>
      </c>
      <c r="I3" s="42"/>
      <c r="J3" s="42"/>
      <c r="K3" s="42"/>
      <c r="L3" s="24"/>
      <c r="M3" s="42" t="s">
        <v>289</v>
      </c>
      <c r="N3" s="42"/>
      <c r="O3" s="42"/>
      <c r="P3" s="42"/>
      <c r="Q3" s="24"/>
      <c r="R3" s="42" t="s">
        <v>290</v>
      </c>
      <c r="S3" s="42"/>
      <c r="T3" s="42"/>
      <c r="U3" s="42"/>
      <c r="V3" s="24"/>
      <c r="W3" s="42" t="s">
        <v>283</v>
      </c>
      <c r="X3" s="42"/>
      <c r="Y3" s="42"/>
      <c r="Z3" s="42"/>
      <c r="AA3" s="24"/>
      <c r="AB3" s="42" t="s">
        <v>285</v>
      </c>
      <c r="AC3" s="42"/>
      <c r="AD3" s="42"/>
      <c r="AE3" s="42"/>
      <c r="AF3" s="24"/>
      <c r="AG3" s="42" t="s">
        <v>284</v>
      </c>
      <c r="AH3" s="42"/>
      <c r="AI3" s="42"/>
      <c r="AJ3" s="42"/>
      <c r="AK3" s="24"/>
      <c r="AL3" s="42" t="s">
        <v>286</v>
      </c>
      <c r="AM3" s="42"/>
      <c r="AN3" s="42"/>
      <c r="AO3" s="42"/>
      <c r="AP3" s="24"/>
      <c r="AQ3" s="42" t="s">
        <v>279</v>
      </c>
      <c r="AR3" s="42"/>
      <c r="AS3" s="42"/>
      <c r="AT3" s="42"/>
      <c r="AU3" s="24"/>
      <c r="AV3" s="42" t="s">
        <v>280</v>
      </c>
      <c r="AW3" s="42"/>
      <c r="AX3" s="42"/>
      <c r="AY3" s="42"/>
      <c r="AZ3" s="24"/>
      <c r="BA3" s="42" t="s">
        <v>281</v>
      </c>
      <c r="BB3" s="42"/>
      <c r="BC3" s="42"/>
      <c r="BD3" s="42"/>
      <c r="BE3" s="24"/>
      <c r="BF3" s="42" t="s">
        <v>282</v>
      </c>
      <c r="BG3" s="42"/>
      <c r="BH3" s="42"/>
      <c r="BI3" s="42"/>
      <c r="BJ3" s="24"/>
      <c r="BK3" s="43" t="s">
        <v>278</v>
      </c>
      <c r="BL3" s="43"/>
      <c r="BM3" s="42" t="s">
        <v>276</v>
      </c>
      <c r="BN3" s="42"/>
      <c r="BO3" s="42"/>
      <c r="BP3" s="42"/>
      <c r="BQ3" s="42"/>
      <c r="BR3" s="42"/>
      <c r="BS3" s="24"/>
      <c r="BT3" s="42" t="s">
        <v>277</v>
      </c>
      <c r="BU3" s="42"/>
      <c r="BV3" s="42"/>
      <c r="BW3" s="42"/>
      <c r="BX3" s="24"/>
      <c r="BY3" s="44" t="s">
        <v>274</v>
      </c>
      <c r="BZ3" s="44"/>
      <c r="CA3" s="44"/>
      <c r="CB3" s="44"/>
      <c r="CC3" s="44"/>
      <c r="CD3" s="44"/>
      <c r="CE3" s="24"/>
    </row>
    <row r="4" spans="1:87" s="10" customFormat="1" ht="15" customHeight="1" x14ac:dyDescent="0.25">
      <c r="A4" s="9"/>
      <c r="B4" s="9"/>
      <c r="C4" s="42" t="s">
        <v>271</v>
      </c>
      <c r="D4" s="42"/>
      <c r="E4" s="42" t="s">
        <v>273</v>
      </c>
      <c r="F4" s="42"/>
      <c r="G4" s="24"/>
      <c r="H4" s="42" t="s">
        <v>271</v>
      </c>
      <c r="I4" s="42"/>
      <c r="J4" s="42" t="s">
        <v>273</v>
      </c>
      <c r="K4" s="42"/>
      <c r="L4" s="24"/>
      <c r="M4" s="42" t="s">
        <v>271</v>
      </c>
      <c r="N4" s="42"/>
      <c r="O4" s="42" t="s">
        <v>273</v>
      </c>
      <c r="P4" s="42"/>
      <c r="Q4" s="24"/>
      <c r="R4" s="42" t="s">
        <v>271</v>
      </c>
      <c r="S4" s="42"/>
      <c r="T4" s="42" t="s">
        <v>273</v>
      </c>
      <c r="U4" s="42"/>
      <c r="V4" s="24"/>
      <c r="W4" s="42" t="s">
        <v>271</v>
      </c>
      <c r="X4" s="42"/>
      <c r="Y4" s="42" t="s">
        <v>273</v>
      </c>
      <c r="Z4" s="42"/>
      <c r="AA4" s="24"/>
      <c r="AB4" s="42" t="s">
        <v>271</v>
      </c>
      <c r="AC4" s="42"/>
      <c r="AD4" s="42" t="s">
        <v>273</v>
      </c>
      <c r="AE4" s="42"/>
      <c r="AF4" s="24"/>
      <c r="AG4" s="42" t="s">
        <v>271</v>
      </c>
      <c r="AH4" s="42"/>
      <c r="AI4" s="42" t="s">
        <v>273</v>
      </c>
      <c r="AJ4" s="42"/>
      <c r="AK4" s="24"/>
      <c r="AL4" s="42" t="s">
        <v>271</v>
      </c>
      <c r="AM4" s="42"/>
      <c r="AN4" s="42" t="s">
        <v>273</v>
      </c>
      <c r="AO4" s="42"/>
      <c r="AP4" s="24"/>
      <c r="AQ4" s="42" t="s">
        <v>271</v>
      </c>
      <c r="AR4" s="42"/>
      <c r="AS4" s="42" t="s">
        <v>273</v>
      </c>
      <c r="AT4" s="42"/>
      <c r="AU4" s="24"/>
      <c r="AV4" s="42" t="s">
        <v>271</v>
      </c>
      <c r="AW4" s="42"/>
      <c r="AX4" s="42" t="s">
        <v>273</v>
      </c>
      <c r="AY4" s="42"/>
      <c r="AZ4" s="24"/>
      <c r="BA4" s="42" t="s">
        <v>271</v>
      </c>
      <c r="BB4" s="42"/>
      <c r="BC4" s="42" t="s">
        <v>273</v>
      </c>
      <c r="BD4" s="42"/>
      <c r="BE4" s="24"/>
      <c r="BF4" s="42" t="s">
        <v>271</v>
      </c>
      <c r="BG4" s="42"/>
      <c r="BH4" s="42" t="s">
        <v>273</v>
      </c>
      <c r="BI4" s="42"/>
      <c r="BJ4" s="24"/>
      <c r="BK4" s="11"/>
      <c r="BL4" s="11"/>
      <c r="BM4" s="44" t="s">
        <v>271</v>
      </c>
      <c r="BN4" s="44"/>
      <c r="BO4" s="45" t="s">
        <v>272</v>
      </c>
      <c r="BP4" s="45"/>
      <c r="BQ4" s="44" t="s">
        <v>273</v>
      </c>
      <c r="BR4" s="44"/>
      <c r="BS4" s="24"/>
      <c r="BT4" s="44" t="s">
        <v>271</v>
      </c>
      <c r="BU4" s="44"/>
      <c r="BV4" s="44" t="s">
        <v>273</v>
      </c>
      <c r="BW4" s="44"/>
      <c r="BX4" s="24"/>
      <c r="BY4" s="44" t="s">
        <v>271</v>
      </c>
      <c r="BZ4" s="44"/>
      <c r="CA4" s="45" t="s">
        <v>272</v>
      </c>
      <c r="CB4" s="45"/>
      <c r="CC4" s="44" t="s">
        <v>273</v>
      </c>
      <c r="CD4" s="44"/>
      <c r="CE4" s="24"/>
    </row>
    <row r="5" spans="1:87" s="10" customFormat="1" ht="30" x14ac:dyDescent="0.25">
      <c r="A5" s="9" t="s">
        <v>1</v>
      </c>
      <c r="B5" s="9" t="s">
        <v>2</v>
      </c>
      <c r="C5" s="11" t="s">
        <v>269</v>
      </c>
      <c r="D5" s="11" t="s">
        <v>270</v>
      </c>
      <c r="E5" s="11" t="s">
        <v>269</v>
      </c>
      <c r="F5" s="11" t="s">
        <v>270</v>
      </c>
      <c r="G5" s="24" t="s">
        <v>312</v>
      </c>
      <c r="H5" s="11" t="s">
        <v>269</v>
      </c>
      <c r="I5" s="11" t="s">
        <v>270</v>
      </c>
      <c r="J5" s="11" t="s">
        <v>269</v>
      </c>
      <c r="K5" s="11" t="s">
        <v>270</v>
      </c>
      <c r="L5" s="24" t="s">
        <v>312</v>
      </c>
      <c r="M5" s="11" t="s">
        <v>269</v>
      </c>
      <c r="N5" s="11" t="s">
        <v>270</v>
      </c>
      <c r="O5" s="11" t="s">
        <v>269</v>
      </c>
      <c r="P5" s="11" t="s">
        <v>270</v>
      </c>
      <c r="Q5" s="24" t="s">
        <v>312</v>
      </c>
      <c r="R5" s="11" t="s">
        <v>269</v>
      </c>
      <c r="S5" s="11" t="s">
        <v>270</v>
      </c>
      <c r="T5" s="11" t="s">
        <v>269</v>
      </c>
      <c r="U5" s="11" t="s">
        <v>270</v>
      </c>
      <c r="V5" s="24" t="s">
        <v>312</v>
      </c>
      <c r="W5" s="24" t="s">
        <v>269</v>
      </c>
      <c r="X5" s="24" t="s">
        <v>270</v>
      </c>
      <c r="Y5" s="24" t="s">
        <v>269</v>
      </c>
      <c r="Z5" s="24" t="s">
        <v>270</v>
      </c>
      <c r="AA5" s="24" t="s">
        <v>312</v>
      </c>
      <c r="AB5" s="24" t="s">
        <v>269</v>
      </c>
      <c r="AC5" s="24" t="s">
        <v>270</v>
      </c>
      <c r="AD5" s="24" t="s">
        <v>269</v>
      </c>
      <c r="AE5" s="24" t="s">
        <v>270</v>
      </c>
      <c r="AF5" s="24" t="s">
        <v>312</v>
      </c>
      <c r="AG5" s="24" t="s">
        <v>269</v>
      </c>
      <c r="AH5" s="24" t="s">
        <v>270</v>
      </c>
      <c r="AI5" s="24" t="s">
        <v>269</v>
      </c>
      <c r="AJ5" s="24" t="s">
        <v>270</v>
      </c>
      <c r="AK5" s="24" t="s">
        <v>312</v>
      </c>
      <c r="AL5" s="24" t="s">
        <v>269</v>
      </c>
      <c r="AM5" s="24" t="s">
        <v>270</v>
      </c>
      <c r="AN5" s="24" t="s">
        <v>269</v>
      </c>
      <c r="AO5" s="24" t="s">
        <v>270</v>
      </c>
      <c r="AP5" s="24" t="s">
        <v>312</v>
      </c>
      <c r="AQ5" s="24" t="s">
        <v>269</v>
      </c>
      <c r="AR5" s="24" t="s">
        <v>270</v>
      </c>
      <c r="AS5" s="24" t="s">
        <v>269</v>
      </c>
      <c r="AT5" s="24" t="s">
        <v>270</v>
      </c>
      <c r="AU5" s="24" t="s">
        <v>312</v>
      </c>
      <c r="AV5" s="24" t="s">
        <v>269</v>
      </c>
      <c r="AW5" s="24" t="s">
        <v>270</v>
      </c>
      <c r="AX5" s="24" t="s">
        <v>269</v>
      </c>
      <c r="AY5" s="24" t="s">
        <v>270</v>
      </c>
      <c r="AZ5" s="24" t="s">
        <v>312</v>
      </c>
      <c r="BA5" s="24" t="s">
        <v>269</v>
      </c>
      <c r="BB5" s="24" t="s">
        <v>270</v>
      </c>
      <c r="BC5" s="24" t="s">
        <v>269</v>
      </c>
      <c r="BD5" s="24" t="s">
        <v>270</v>
      </c>
      <c r="BE5" s="24" t="s">
        <v>312</v>
      </c>
      <c r="BF5" s="24" t="s">
        <v>269</v>
      </c>
      <c r="BG5" s="24" t="s">
        <v>270</v>
      </c>
      <c r="BH5" s="24" t="s">
        <v>269</v>
      </c>
      <c r="BI5" s="24" t="s">
        <v>270</v>
      </c>
      <c r="BJ5" s="24" t="s">
        <v>312</v>
      </c>
      <c r="BK5" s="11" t="s">
        <v>269</v>
      </c>
      <c r="BL5" s="11" t="s">
        <v>270</v>
      </c>
      <c r="BM5" s="12" t="s">
        <v>269</v>
      </c>
      <c r="BN5" s="12" t="s">
        <v>270</v>
      </c>
      <c r="BO5" s="19" t="s">
        <v>269</v>
      </c>
      <c r="BP5" s="19" t="s">
        <v>270</v>
      </c>
      <c r="BQ5" s="12" t="s">
        <v>269</v>
      </c>
      <c r="BR5" s="12" t="s">
        <v>270</v>
      </c>
      <c r="BS5" s="24" t="s">
        <v>312</v>
      </c>
      <c r="BT5" s="12" t="s">
        <v>269</v>
      </c>
      <c r="BU5" s="12" t="s">
        <v>270</v>
      </c>
      <c r="BV5" s="12" t="s">
        <v>269</v>
      </c>
      <c r="BW5" s="12" t="s">
        <v>270</v>
      </c>
      <c r="BX5" s="24" t="s">
        <v>312</v>
      </c>
      <c r="BY5" s="25" t="s">
        <v>269</v>
      </c>
      <c r="BZ5" s="25" t="s">
        <v>270</v>
      </c>
      <c r="CA5" s="26" t="s">
        <v>269</v>
      </c>
      <c r="CB5" s="26" t="s">
        <v>270</v>
      </c>
      <c r="CC5" s="25" t="s">
        <v>269</v>
      </c>
      <c r="CD5" s="25" t="s">
        <v>270</v>
      </c>
      <c r="CE5" s="24" t="s">
        <v>312</v>
      </c>
      <c r="CG5" s="21" t="s">
        <v>298</v>
      </c>
      <c r="CH5" s="21" t="s">
        <v>314</v>
      </c>
      <c r="CI5" s="21"/>
    </row>
    <row r="6" spans="1:87" x14ac:dyDescent="0.25">
      <c r="A6" s="1" t="s">
        <v>3</v>
      </c>
      <c r="B6" s="1" t="s">
        <v>4</v>
      </c>
      <c r="G6" s="15">
        <f>SUM(C6:F6)</f>
        <v>0</v>
      </c>
      <c r="L6" s="15">
        <f>SUM(H6:K6)</f>
        <v>0</v>
      </c>
      <c r="Q6" s="15">
        <f>SUM(M6:P6)</f>
        <v>0</v>
      </c>
      <c r="V6" s="15">
        <f>SUM(R6:U6)</f>
        <v>0</v>
      </c>
      <c r="AA6" s="15">
        <f>SUM(W6:Z6)</f>
        <v>0</v>
      </c>
      <c r="AF6" s="15">
        <f>SUM(AB6:AE6)</f>
        <v>0</v>
      </c>
      <c r="AK6" s="15">
        <f>SUM(AG6:AJ6)</f>
        <v>0</v>
      </c>
      <c r="AP6" s="15">
        <f>SUM(AL6:AO6)</f>
        <v>0</v>
      </c>
      <c r="AU6" s="15">
        <f>SUM(AQ6:AT6)</f>
        <v>0</v>
      </c>
      <c r="AZ6" s="15">
        <f>SUM(AV6:AY6)</f>
        <v>0</v>
      </c>
      <c r="BE6" s="15">
        <f>SUM(BA6:BD6)</f>
        <v>0</v>
      </c>
      <c r="BJ6" s="15">
        <f>SUM(BF6:BI6)</f>
        <v>0</v>
      </c>
      <c r="BS6" s="15">
        <f>SUM(BO6:BR6)</f>
        <v>0</v>
      </c>
      <c r="BX6" s="15">
        <f>SUM(BT6:BW6)</f>
        <v>0</v>
      </c>
      <c r="CC6" s="5">
        <v>1.5</v>
      </c>
      <c r="CD6" s="5" t="s">
        <v>275</v>
      </c>
      <c r="CE6" s="15">
        <f>SUM(BY6:CD6)</f>
        <v>1.5</v>
      </c>
    </row>
    <row r="7" spans="1:87" x14ac:dyDescent="0.25">
      <c r="A7" s="1" t="s">
        <v>3</v>
      </c>
      <c r="B7" s="1" t="s">
        <v>5</v>
      </c>
      <c r="G7" s="15">
        <f t="shared" ref="G7:G80" si="0">SUM(C7:F7)</f>
        <v>0</v>
      </c>
      <c r="L7" s="15">
        <f t="shared" ref="L7:L80" si="1">SUM(H7:K7)</f>
        <v>0</v>
      </c>
      <c r="Q7" s="15">
        <f t="shared" ref="Q7:Q80" si="2">SUM(M7:P7)</f>
        <v>0</v>
      </c>
      <c r="V7" s="15">
        <f t="shared" ref="V7:V80" si="3">SUM(R7:U7)</f>
        <v>0</v>
      </c>
      <c r="AA7" s="15">
        <f t="shared" ref="AA7:AA80" si="4">SUM(W7:Z7)</f>
        <v>0</v>
      </c>
      <c r="AF7" s="15">
        <f t="shared" ref="AF7:AF80" si="5">SUM(AB7:AE7)</f>
        <v>0</v>
      </c>
      <c r="AK7" s="15">
        <f t="shared" ref="AK7:AK80" si="6">SUM(AG7:AJ7)</f>
        <v>0</v>
      </c>
      <c r="AP7" s="15">
        <f t="shared" ref="AP7:AP80" si="7">SUM(AL7:AO7)</f>
        <v>0</v>
      </c>
      <c r="AU7" s="15">
        <f t="shared" ref="AU7:AU80" si="8">SUM(AQ7:AT7)</f>
        <v>0</v>
      </c>
      <c r="AZ7" s="15">
        <f t="shared" ref="AZ7:AZ80" si="9">SUM(AV7:AY7)</f>
        <v>0</v>
      </c>
      <c r="BE7" s="15">
        <f t="shared" ref="BE7:BE80" si="10">SUM(BA7:BD7)</f>
        <v>0</v>
      </c>
      <c r="BJ7" s="15">
        <f t="shared" ref="BJ7:BJ80" si="11">SUM(BF7:BI7)</f>
        <v>0</v>
      </c>
      <c r="BQ7" s="6">
        <v>3</v>
      </c>
      <c r="BR7" s="6" t="s">
        <v>275</v>
      </c>
      <c r="BS7" s="15">
        <f t="shared" ref="BS7:BS80" si="12">SUM(BO7:BR7)</f>
        <v>3</v>
      </c>
      <c r="BX7" s="15">
        <f t="shared" ref="BX7:BX80" si="13">SUM(BT7:BW7)</f>
        <v>0</v>
      </c>
      <c r="CC7" s="5">
        <v>1.5</v>
      </c>
      <c r="CD7" s="5" t="s">
        <v>275</v>
      </c>
      <c r="CE7" s="15">
        <f t="shared" ref="CE7:CE80" si="14">SUM(BY7:CD7)</f>
        <v>1.5</v>
      </c>
    </row>
    <row r="8" spans="1:87" x14ac:dyDescent="0.25">
      <c r="A8" s="1" t="s">
        <v>3</v>
      </c>
      <c r="B8" s="1" t="s">
        <v>6</v>
      </c>
      <c r="G8" s="15">
        <f t="shared" si="0"/>
        <v>0</v>
      </c>
      <c r="L8" s="15">
        <f t="shared" si="1"/>
        <v>0</v>
      </c>
      <c r="Q8" s="15">
        <f t="shared" si="2"/>
        <v>0</v>
      </c>
      <c r="V8" s="15">
        <f t="shared" si="3"/>
        <v>0</v>
      </c>
      <c r="AA8" s="15">
        <f t="shared" si="4"/>
        <v>0</v>
      </c>
      <c r="AF8" s="15">
        <f t="shared" si="5"/>
        <v>0</v>
      </c>
      <c r="AK8" s="15">
        <f t="shared" si="6"/>
        <v>0</v>
      </c>
      <c r="AP8" s="15">
        <f t="shared" si="7"/>
        <v>0</v>
      </c>
      <c r="AU8" s="15">
        <f t="shared" si="8"/>
        <v>0</v>
      </c>
      <c r="AZ8" s="15">
        <f t="shared" si="9"/>
        <v>0</v>
      </c>
      <c r="BE8" s="15">
        <f t="shared" si="10"/>
        <v>0</v>
      </c>
      <c r="BJ8" s="15">
        <f t="shared" si="11"/>
        <v>0</v>
      </c>
      <c r="BS8" s="15">
        <f t="shared" si="12"/>
        <v>0</v>
      </c>
      <c r="BX8" s="15">
        <f t="shared" si="13"/>
        <v>0</v>
      </c>
      <c r="CC8" s="5">
        <v>3</v>
      </c>
      <c r="CD8" s="5" t="s">
        <v>275</v>
      </c>
      <c r="CE8" s="15">
        <f t="shared" si="14"/>
        <v>3</v>
      </c>
    </row>
    <row r="9" spans="1:87" x14ac:dyDescent="0.25">
      <c r="A9" s="1" t="s">
        <v>3</v>
      </c>
      <c r="B9" s="1" t="s">
        <v>7</v>
      </c>
      <c r="G9" s="15">
        <f t="shared" si="0"/>
        <v>0</v>
      </c>
      <c r="L9" s="15">
        <f t="shared" si="1"/>
        <v>0</v>
      </c>
      <c r="O9" s="15">
        <v>3</v>
      </c>
      <c r="P9" s="15" t="s">
        <v>275</v>
      </c>
      <c r="Q9" s="15">
        <f t="shared" si="2"/>
        <v>3</v>
      </c>
      <c r="V9" s="15">
        <f t="shared" si="3"/>
        <v>0</v>
      </c>
      <c r="AA9" s="15">
        <f t="shared" si="4"/>
        <v>0</v>
      </c>
      <c r="AF9" s="15">
        <f t="shared" si="5"/>
        <v>0</v>
      </c>
      <c r="AK9" s="15">
        <f t="shared" si="6"/>
        <v>0</v>
      </c>
      <c r="AP9" s="15">
        <f t="shared" si="7"/>
        <v>0</v>
      </c>
      <c r="AU9" s="15">
        <f t="shared" si="8"/>
        <v>0</v>
      </c>
      <c r="AZ9" s="15">
        <f t="shared" si="9"/>
        <v>0</v>
      </c>
      <c r="BE9" s="15">
        <f t="shared" si="10"/>
        <v>0</v>
      </c>
      <c r="BJ9" s="15">
        <f t="shared" si="11"/>
        <v>0</v>
      </c>
      <c r="BS9" s="15">
        <f t="shared" si="12"/>
        <v>0</v>
      </c>
      <c r="BX9" s="15">
        <f t="shared" si="13"/>
        <v>0</v>
      </c>
      <c r="CC9" s="5">
        <v>3</v>
      </c>
      <c r="CD9" s="5" t="s">
        <v>275</v>
      </c>
      <c r="CE9" s="15">
        <f t="shared" si="14"/>
        <v>3</v>
      </c>
    </row>
    <row r="10" spans="1:87" x14ac:dyDescent="0.25">
      <c r="A10" s="1" t="s">
        <v>3</v>
      </c>
      <c r="B10" s="2" t="s">
        <v>8</v>
      </c>
      <c r="E10" s="15">
        <v>0</v>
      </c>
      <c r="F10" s="15" t="s">
        <v>275</v>
      </c>
      <c r="G10" s="15">
        <f t="shared" si="0"/>
        <v>0</v>
      </c>
      <c r="L10" s="15">
        <f t="shared" si="1"/>
        <v>0</v>
      </c>
      <c r="O10" s="15">
        <v>0</v>
      </c>
      <c r="P10" s="15" t="s">
        <v>275</v>
      </c>
      <c r="Q10" s="15">
        <f t="shared" si="2"/>
        <v>0</v>
      </c>
      <c r="V10" s="15">
        <f t="shared" si="3"/>
        <v>0</v>
      </c>
      <c r="AA10" s="15">
        <f t="shared" si="4"/>
        <v>0</v>
      </c>
      <c r="AF10" s="15">
        <f t="shared" si="5"/>
        <v>0</v>
      </c>
      <c r="AK10" s="15">
        <f t="shared" si="6"/>
        <v>0</v>
      </c>
      <c r="AP10" s="15">
        <f t="shared" si="7"/>
        <v>0</v>
      </c>
      <c r="AS10" s="15">
        <v>0</v>
      </c>
      <c r="AT10" s="15" t="s">
        <v>275</v>
      </c>
      <c r="AU10" s="15">
        <f t="shared" si="8"/>
        <v>0</v>
      </c>
      <c r="AZ10" s="15">
        <f t="shared" si="9"/>
        <v>0</v>
      </c>
      <c r="BE10" s="15">
        <f t="shared" si="10"/>
        <v>0</v>
      </c>
      <c r="BJ10" s="15">
        <f t="shared" si="11"/>
        <v>0</v>
      </c>
      <c r="BS10" s="15">
        <f t="shared" si="12"/>
        <v>0</v>
      </c>
      <c r="BX10" s="15">
        <f t="shared" si="13"/>
        <v>0</v>
      </c>
      <c r="CE10" s="15">
        <f t="shared" si="14"/>
        <v>0</v>
      </c>
    </row>
    <row r="11" spans="1:87" x14ac:dyDescent="0.25">
      <c r="A11" s="1" t="s">
        <v>3</v>
      </c>
      <c r="B11" s="1" t="s">
        <v>9</v>
      </c>
      <c r="G11" s="15">
        <f t="shared" si="0"/>
        <v>0</v>
      </c>
      <c r="L11" s="15">
        <f t="shared" si="1"/>
        <v>0</v>
      </c>
      <c r="O11" s="15">
        <v>0</v>
      </c>
      <c r="P11" s="15" t="s">
        <v>275</v>
      </c>
      <c r="Q11" s="15">
        <f t="shared" si="2"/>
        <v>0</v>
      </c>
      <c r="V11" s="15">
        <f t="shared" si="3"/>
        <v>0</v>
      </c>
      <c r="AA11" s="15">
        <f t="shared" si="4"/>
        <v>0</v>
      </c>
      <c r="AF11" s="15">
        <f t="shared" si="5"/>
        <v>0</v>
      </c>
      <c r="AK11" s="15">
        <f t="shared" si="6"/>
        <v>0</v>
      </c>
      <c r="AP11" s="15">
        <f t="shared" si="7"/>
        <v>0</v>
      </c>
      <c r="AU11" s="15">
        <f t="shared" si="8"/>
        <v>0</v>
      </c>
      <c r="AZ11" s="15">
        <f t="shared" si="9"/>
        <v>0</v>
      </c>
      <c r="BE11" s="15">
        <f t="shared" si="10"/>
        <v>0</v>
      </c>
      <c r="BJ11" s="15">
        <f t="shared" si="11"/>
        <v>0</v>
      </c>
      <c r="BS11" s="15">
        <f t="shared" si="12"/>
        <v>0</v>
      </c>
      <c r="BX11" s="15">
        <f t="shared" si="13"/>
        <v>0</v>
      </c>
      <c r="CE11" s="15">
        <f t="shared" si="14"/>
        <v>0</v>
      </c>
    </row>
    <row r="12" spans="1:87" x14ac:dyDescent="0.25">
      <c r="A12" s="1" t="s">
        <v>3</v>
      </c>
      <c r="B12" s="1" t="s">
        <v>10</v>
      </c>
      <c r="G12" s="15">
        <f t="shared" si="0"/>
        <v>0</v>
      </c>
      <c r="L12" s="15">
        <f t="shared" si="1"/>
        <v>0</v>
      </c>
      <c r="Q12" s="15">
        <f t="shared" si="2"/>
        <v>0</v>
      </c>
      <c r="V12" s="15">
        <f t="shared" si="3"/>
        <v>0</v>
      </c>
      <c r="AA12" s="15">
        <f t="shared" si="4"/>
        <v>0</v>
      </c>
      <c r="AF12" s="15">
        <f t="shared" si="5"/>
        <v>0</v>
      </c>
      <c r="AK12" s="15">
        <f t="shared" si="6"/>
        <v>0</v>
      </c>
      <c r="AP12" s="15">
        <f t="shared" si="7"/>
        <v>0</v>
      </c>
      <c r="AU12" s="15">
        <f t="shared" si="8"/>
        <v>0</v>
      </c>
      <c r="AZ12" s="15">
        <f t="shared" si="9"/>
        <v>0</v>
      </c>
      <c r="BE12" s="15">
        <f t="shared" si="10"/>
        <v>0</v>
      </c>
      <c r="BJ12" s="15">
        <f t="shared" si="11"/>
        <v>0</v>
      </c>
      <c r="BQ12" s="6">
        <v>6</v>
      </c>
      <c r="BR12" s="6" t="s">
        <v>275</v>
      </c>
      <c r="BS12" s="15">
        <f t="shared" si="12"/>
        <v>6</v>
      </c>
      <c r="BX12" s="15">
        <f t="shared" si="13"/>
        <v>0</v>
      </c>
      <c r="CC12" s="5">
        <v>4.5</v>
      </c>
      <c r="CD12" s="5">
        <v>1.5</v>
      </c>
      <c r="CE12" s="15">
        <f t="shared" si="14"/>
        <v>6</v>
      </c>
    </row>
    <row r="13" spans="1:87" x14ac:dyDescent="0.25">
      <c r="A13" s="1" t="s">
        <v>3</v>
      </c>
      <c r="B13" s="1" t="s">
        <v>11</v>
      </c>
      <c r="E13" s="15">
        <v>3</v>
      </c>
      <c r="F13" s="15" t="s">
        <v>275</v>
      </c>
      <c r="G13" s="15">
        <f t="shared" si="0"/>
        <v>3</v>
      </c>
      <c r="J13" s="4">
        <v>2</v>
      </c>
      <c r="K13" s="4" t="s">
        <v>275</v>
      </c>
      <c r="L13" s="15">
        <f t="shared" si="1"/>
        <v>2</v>
      </c>
      <c r="O13" s="15">
        <v>2</v>
      </c>
      <c r="P13" s="15" t="s">
        <v>275</v>
      </c>
      <c r="Q13" s="15">
        <f t="shared" si="2"/>
        <v>2</v>
      </c>
      <c r="V13" s="15">
        <f t="shared" si="3"/>
        <v>0</v>
      </c>
      <c r="AA13" s="15">
        <f t="shared" si="4"/>
        <v>0</v>
      </c>
      <c r="AD13" s="4">
        <v>0</v>
      </c>
      <c r="AE13" s="4" t="s">
        <v>275</v>
      </c>
      <c r="AF13" s="15">
        <f t="shared" si="5"/>
        <v>0</v>
      </c>
      <c r="AK13" s="15">
        <f t="shared" si="6"/>
        <v>0</v>
      </c>
      <c r="AP13" s="15">
        <f t="shared" si="7"/>
        <v>0</v>
      </c>
      <c r="AU13" s="15">
        <f t="shared" si="8"/>
        <v>0</v>
      </c>
      <c r="AZ13" s="15">
        <f t="shared" si="9"/>
        <v>0</v>
      </c>
      <c r="BC13" s="15">
        <v>2</v>
      </c>
      <c r="BD13" s="15" t="s">
        <v>275</v>
      </c>
      <c r="BE13" s="15">
        <f t="shared" si="10"/>
        <v>2</v>
      </c>
      <c r="BH13" s="4">
        <v>1</v>
      </c>
      <c r="BI13" s="4" t="s">
        <v>275</v>
      </c>
      <c r="BJ13" s="15">
        <f t="shared" si="11"/>
        <v>1</v>
      </c>
      <c r="BS13" s="15">
        <f t="shared" si="12"/>
        <v>0</v>
      </c>
      <c r="BX13" s="15">
        <f t="shared" si="13"/>
        <v>0</v>
      </c>
      <c r="CE13" s="15">
        <f t="shared" si="14"/>
        <v>0</v>
      </c>
    </row>
    <row r="14" spans="1:87" x14ac:dyDescent="0.25">
      <c r="A14" s="1" t="s">
        <v>3</v>
      </c>
      <c r="B14" s="1" t="s">
        <v>12</v>
      </c>
      <c r="G14" s="15">
        <f t="shared" si="0"/>
        <v>0</v>
      </c>
      <c r="L14" s="15">
        <f t="shared" si="1"/>
        <v>0</v>
      </c>
      <c r="Q14" s="15">
        <f t="shared" si="2"/>
        <v>0</v>
      </c>
      <c r="V14" s="15">
        <f t="shared" si="3"/>
        <v>0</v>
      </c>
      <c r="AA14" s="15">
        <f t="shared" si="4"/>
        <v>0</v>
      </c>
      <c r="AF14" s="15">
        <f t="shared" si="5"/>
        <v>0</v>
      </c>
      <c r="AK14" s="15">
        <f t="shared" si="6"/>
        <v>0</v>
      </c>
      <c r="AP14" s="15">
        <f t="shared" si="7"/>
        <v>0</v>
      </c>
      <c r="AU14" s="15">
        <f t="shared" si="8"/>
        <v>0</v>
      </c>
      <c r="AZ14" s="15">
        <f t="shared" si="9"/>
        <v>0</v>
      </c>
      <c r="BE14" s="15">
        <f t="shared" si="10"/>
        <v>0</v>
      </c>
      <c r="BJ14" s="15">
        <f t="shared" si="11"/>
        <v>0</v>
      </c>
      <c r="BQ14" s="6">
        <v>3</v>
      </c>
      <c r="BR14" s="6" t="s">
        <v>275</v>
      </c>
      <c r="BS14" s="15">
        <f t="shared" si="12"/>
        <v>3</v>
      </c>
      <c r="BX14" s="15">
        <f t="shared" si="13"/>
        <v>0</v>
      </c>
      <c r="CC14" s="5">
        <v>4.5</v>
      </c>
      <c r="CD14" s="5">
        <v>1.5</v>
      </c>
      <c r="CE14" s="15">
        <f t="shared" si="14"/>
        <v>6</v>
      </c>
    </row>
    <row r="15" spans="1:87" x14ac:dyDescent="0.25">
      <c r="A15" s="1" t="s">
        <v>3</v>
      </c>
      <c r="B15" s="1" t="s">
        <v>13</v>
      </c>
      <c r="G15" s="15">
        <f t="shared" si="0"/>
        <v>0</v>
      </c>
      <c r="L15" s="15">
        <f t="shared" si="1"/>
        <v>0</v>
      </c>
      <c r="O15" s="15">
        <v>1</v>
      </c>
      <c r="P15" s="15" t="s">
        <v>275</v>
      </c>
      <c r="Q15" s="15">
        <f t="shared" si="2"/>
        <v>1</v>
      </c>
      <c r="V15" s="15">
        <f t="shared" si="3"/>
        <v>0</v>
      </c>
      <c r="AA15" s="15">
        <f t="shared" si="4"/>
        <v>0</v>
      </c>
      <c r="AF15" s="15">
        <f t="shared" si="5"/>
        <v>0</v>
      </c>
      <c r="AK15" s="15">
        <f t="shared" si="6"/>
        <v>0</v>
      </c>
      <c r="AN15" s="4">
        <v>0</v>
      </c>
      <c r="AO15" s="4" t="s">
        <v>275</v>
      </c>
      <c r="AP15" s="15">
        <f t="shared" si="7"/>
        <v>0</v>
      </c>
      <c r="AU15" s="15">
        <f t="shared" si="8"/>
        <v>0</v>
      </c>
      <c r="AZ15" s="15">
        <f t="shared" si="9"/>
        <v>0</v>
      </c>
      <c r="BE15" s="15">
        <f t="shared" si="10"/>
        <v>0</v>
      </c>
      <c r="BH15" s="4">
        <v>0</v>
      </c>
      <c r="BI15" s="4" t="s">
        <v>275</v>
      </c>
      <c r="BJ15" s="15">
        <f t="shared" si="11"/>
        <v>0</v>
      </c>
      <c r="BS15" s="15">
        <f t="shared" si="12"/>
        <v>0</v>
      </c>
      <c r="BX15" s="15">
        <f t="shared" si="13"/>
        <v>0</v>
      </c>
      <c r="CE15" s="15">
        <f t="shared" si="14"/>
        <v>0</v>
      </c>
    </row>
    <row r="16" spans="1:87" s="14" customFormat="1" x14ac:dyDescent="0.25">
      <c r="A16" s="1" t="s">
        <v>3</v>
      </c>
      <c r="B16" s="3"/>
      <c r="C16" s="6">
        <f>SUM(C6:C15)</f>
        <v>0</v>
      </c>
      <c r="D16" s="6">
        <f t="shared" ref="D16:F16" si="15">SUM(D6:D15)</f>
        <v>0</v>
      </c>
      <c r="E16" s="6">
        <f t="shared" si="15"/>
        <v>3</v>
      </c>
      <c r="F16" s="6">
        <f t="shared" si="15"/>
        <v>0</v>
      </c>
      <c r="G16" s="6"/>
      <c r="H16" s="6">
        <f t="shared" ref="H16" si="16">SUM(H6:H15)</f>
        <v>0</v>
      </c>
      <c r="I16" s="6">
        <f t="shared" ref="I16" si="17">SUM(I6:I15)</f>
        <v>0</v>
      </c>
      <c r="J16" s="6">
        <f t="shared" ref="J16" si="18">SUM(J6:J15)</f>
        <v>2</v>
      </c>
      <c r="K16" s="6">
        <f t="shared" ref="K16" si="19">SUM(K6:K15)</f>
        <v>0</v>
      </c>
      <c r="L16" s="6"/>
      <c r="M16" s="6">
        <f t="shared" ref="M16" si="20">SUM(M6:M15)</f>
        <v>0</v>
      </c>
      <c r="N16" s="6">
        <f t="shared" ref="N16" si="21">SUM(N6:N15)</f>
        <v>0</v>
      </c>
      <c r="O16" s="6">
        <f t="shared" ref="O16" si="22">SUM(O6:O15)</f>
        <v>6</v>
      </c>
      <c r="P16" s="6">
        <f t="shared" ref="P16" si="23">SUM(P6:P15)</f>
        <v>0</v>
      </c>
      <c r="Q16" s="6"/>
      <c r="R16" s="6">
        <f t="shared" ref="R16" si="24">SUM(R6:R15)</f>
        <v>0</v>
      </c>
      <c r="S16" s="6">
        <f t="shared" ref="S16" si="25">SUM(S6:S15)</f>
        <v>0</v>
      </c>
      <c r="T16" s="6">
        <f t="shared" ref="T16" si="26">SUM(T6:T15)</f>
        <v>0</v>
      </c>
      <c r="U16" s="6">
        <f t="shared" ref="U16" si="27">SUM(U6:U15)</f>
        <v>0</v>
      </c>
      <c r="V16" s="6"/>
      <c r="W16" s="6">
        <f t="shared" ref="W16" si="28">SUM(W6:W15)</f>
        <v>0</v>
      </c>
      <c r="X16" s="6">
        <f t="shared" ref="X16" si="29">SUM(X6:X15)</f>
        <v>0</v>
      </c>
      <c r="Y16" s="6">
        <f t="shared" ref="Y16" si="30">SUM(Y6:Y15)</f>
        <v>0</v>
      </c>
      <c r="Z16" s="6">
        <f t="shared" ref="Z16" si="31">SUM(Z6:Z15)</f>
        <v>0</v>
      </c>
      <c r="AA16" s="6"/>
      <c r="AB16" s="6">
        <f t="shared" ref="AB16" si="32">SUM(AB6:AB15)</f>
        <v>0</v>
      </c>
      <c r="AC16" s="6">
        <f t="shared" ref="AC16" si="33">SUM(AC6:AC15)</f>
        <v>0</v>
      </c>
      <c r="AD16" s="6">
        <f t="shared" ref="AD16" si="34">SUM(AD6:AD15)</f>
        <v>0</v>
      </c>
      <c r="AE16" s="6">
        <f t="shared" ref="AE16" si="35">SUM(AE6:AE15)</f>
        <v>0</v>
      </c>
      <c r="AF16" s="6"/>
      <c r="AG16" s="6">
        <f t="shared" ref="AG16" si="36">SUM(AG6:AG15)</f>
        <v>0</v>
      </c>
      <c r="AH16" s="6">
        <f t="shared" ref="AH16" si="37">SUM(AH6:AH15)</f>
        <v>0</v>
      </c>
      <c r="AI16" s="6">
        <f t="shared" ref="AI16" si="38">SUM(AI6:AI15)</f>
        <v>0</v>
      </c>
      <c r="AJ16" s="6">
        <f t="shared" ref="AJ16" si="39">SUM(AJ6:AJ15)</f>
        <v>0</v>
      </c>
      <c r="AK16" s="6"/>
      <c r="AL16" s="6">
        <f t="shared" ref="AL16" si="40">SUM(AL6:AL15)</f>
        <v>0</v>
      </c>
      <c r="AM16" s="6">
        <f t="shared" ref="AM16" si="41">SUM(AM6:AM15)</f>
        <v>0</v>
      </c>
      <c r="AN16" s="6">
        <f t="shared" ref="AN16" si="42">SUM(AN6:AN15)</f>
        <v>0</v>
      </c>
      <c r="AO16" s="6">
        <f t="shared" ref="AO16" si="43">SUM(AO6:AO15)</f>
        <v>0</v>
      </c>
      <c r="AP16" s="6"/>
      <c r="AQ16" s="6">
        <f t="shared" ref="AQ16" si="44">SUM(AQ6:AQ15)</f>
        <v>0</v>
      </c>
      <c r="AR16" s="6">
        <f t="shared" ref="AR16" si="45">SUM(AR6:AR15)</f>
        <v>0</v>
      </c>
      <c r="AS16" s="6">
        <f t="shared" ref="AS16" si="46">SUM(AS6:AS15)</f>
        <v>0</v>
      </c>
      <c r="AT16" s="6">
        <f t="shared" ref="AT16" si="47">SUM(AT6:AT15)</f>
        <v>0</v>
      </c>
      <c r="AU16" s="6"/>
      <c r="AV16" s="6">
        <f t="shared" ref="AV16" si="48">SUM(AV6:AV15)</f>
        <v>0</v>
      </c>
      <c r="AW16" s="6">
        <f t="shared" ref="AW16" si="49">SUM(AW6:AW15)</f>
        <v>0</v>
      </c>
      <c r="AX16" s="6">
        <f t="shared" ref="AX16" si="50">SUM(AX6:AX15)</f>
        <v>0</v>
      </c>
      <c r="AY16" s="6">
        <f t="shared" ref="AY16" si="51">SUM(AY6:AY15)</f>
        <v>0</v>
      </c>
      <c r="AZ16" s="6"/>
      <c r="BA16" s="6">
        <f t="shared" ref="BA16" si="52">SUM(BA6:BA15)</f>
        <v>0</v>
      </c>
      <c r="BB16" s="6">
        <f t="shared" ref="BB16" si="53">SUM(BB6:BB15)</f>
        <v>0</v>
      </c>
      <c r="BC16" s="6">
        <f t="shared" ref="BC16" si="54">SUM(BC6:BC15)</f>
        <v>2</v>
      </c>
      <c r="BD16" s="6">
        <f t="shared" ref="BD16" si="55">SUM(BD6:BD15)</f>
        <v>0</v>
      </c>
      <c r="BE16" s="6"/>
      <c r="BF16" s="6">
        <f t="shared" ref="BF16" si="56">SUM(BF6:BF15)</f>
        <v>0</v>
      </c>
      <c r="BG16" s="6">
        <f t="shared" ref="BG16" si="57">SUM(BG6:BG15)</f>
        <v>0</v>
      </c>
      <c r="BH16" s="6">
        <f t="shared" ref="BH16" si="58">SUM(BH6:BH15)</f>
        <v>1</v>
      </c>
      <c r="BI16" s="6">
        <f t="shared" ref="BI16" si="59">SUM(BI6:BI15)</f>
        <v>0</v>
      </c>
      <c r="BJ16" s="6"/>
      <c r="BK16" s="6">
        <f t="shared" ref="BK16" si="60">SUM(BK6:BK15)</f>
        <v>0</v>
      </c>
      <c r="BL16" s="6">
        <f t="shared" ref="BL16" si="61">SUM(BL6:BL15)</f>
        <v>0</v>
      </c>
      <c r="BM16" s="6">
        <f t="shared" ref="BM16" si="62">SUM(BM6:BM15)</f>
        <v>0</v>
      </c>
      <c r="BN16" s="6">
        <f t="shared" ref="BN16" si="63">SUM(BN6:BN15)</f>
        <v>0</v>
      </c>
      <c r="BO16" s="6">
        <f t="shared" ref="BO16" si="64">SUM(BO6:BO15)</f>
        <v>0</v>
      </c>
      <c r="BP16" s="6">
        <f t="shared" ref="BP16" si="65">SUM(BP6:BP15)</f>
        <v>0</v>
      </c>
      <c r="BQ16" s="6">
        <f t="shared" ref="BQ16" si="66">SUM(BQ6:BQ15)</f>
        <v>12</v>
      </c>
      <c r="BR16" s="6">
        <f t="shared" ref="BR16" si="67">SUM(BR6:BR15)</f>
        <v>0</v>
      </c>
      <c r="BS16" s="6"/>
      <c r="BT16" s="6">
        <f t="shared" ref="BT16" si="68">SUM(BT6:BT15)</f>
        <v>0</v>
      </c>
      <c r="BU16" s="6">
        <f t="shared" ref="BU16" si="69">SUM(BU6:BU15)</f>
        <v>0</v>
      </c>
      <c r="BV16" s="6">
        <f t="shared" ref="BV16" si="70">SUM(BV6:BV15)</f>
        <v>0</v>
      </c>
      <c r="BW16" s="6">
        <f t="shared" ref="BW16" si="71">SUM(BW6:BW15)</f>
        <v>0</v>
      </c>
      <c r="BX16" s="6"/>
      <c r="BY16" s="6">
        <f>SUM(BY6:BY15)</f>
        <v>0</v>
      </c>
      <c r="BZ16" s="6">
        <f t="shared" ref="BZ16" si="72">SUM(BZ6:BZ15)</f>
        <v>0</v>
      </c>
      <c r="CA16" s="6">
        <f t="shared" ref="CA16" si="73">SUM(CA6:CA15)</f>
        <v>0</v>
      </c>
      <c r="CB16" s="6">
        <f t="shared" ref="CB16" si="74">SUM(CB6:CB15)</f>
        <v>0</v>
      </c>
      <c r="CC16" s="6">
        <f t="shared" ref="CC16" si="75">SUM(CC6:CC15)</f>
        <v>18</v>
      </c>
      <c r="CD16" s="6">
        <f t="shared" ref="CD16" si="76">SUM(CD6:CD15)</f>
        <v>3</v>
      </c>
      <c r="CE16" s="6"/>
      <c r="CG16" s="14">
        <f>SUM(BL16,BK16,BI16,BH16,BG16,BF16,BD16,BC16,BB16,BA16,AY16,AX16,AW16,AV16,AT16,AS16,AR16,AQ16,AL16,AM16,AN16,AO16,AG16,AH16,AI16,AJ16,AB16,AC16,AD16,AE16,Z16,Y16,X16,W16,U16,T16,S16,R16,P16,O16,N16,M16,K16,J16,I16,H16,F16,E16,D16,C16)</f>
        <v>14</v>
      </c>
      <c r="CH16" s="14">
        <f>SUM(BM16:CD16)</f>
        <v>33</v>
      </c>
      <c r="CI16" s="14" t="str">
        <f>A16</f>
        <v>Azusa Pacific University</v>
      </c>
    </row>
    <row r="18" spans="1:86" x14ac:dyDescent="0.25">
      <c r="A18" s="1" t="s">
        <v>14</v>
      </c>
      <c r="B18" s="1" t="s">
        <v>15</v>
      </c>
      <c r="C18" s="15">
        <v>6</v>
      </c>
      <c r="D18" s="15">
        <v>4</v>
      </c>
      <c r="G18" s="15">
        <f t="shared" si="0"/>
        <v>10</v>
      </c>
      <c r="L18" s="15">
        <f t="shared" si="1"/>
        <v>0</v>
      </c>
      <c r="Q18" s="15">
        <f t="shared" si="2"/>
        <v>0</v>
      </c>
      <c r="R18" s="4">
        <v>2</v>
      </c>
      <c r="S18" s="4" t="s">
        <v>275</v>
      </c>
      <c r="V18" s="15">
        <f t="shared" si="3"/>
        <v>2</v>
      </c>
      <c r="W18" s="15">
        <v>1</v>
      </c>
      <c r="X18" s="15" t="s">
        <v>275</v>
      </c>
      <c r="AA18" s="15">
        <f t="shared" si="4"/>
        <v>1</v>
      </c>
      <c r="AF18" s="15">
        <f t="shared" si="5"/>
        <v>0</v>
      </c>
      <c r="AK18" s="15">
        <f t="shared" si="6"/>
        <v>0</v>
      </c>
      <c r="AL18" s="4">
        <v>4</v>
      </c>
      <c r="AM18" s="4">
        <v>6</v>
      </c>
      <c r="AP18" s="15">
        <f t="shared" si="7"/>
        <v>10</v>
      </c>
      <c r="AQ18" s="15">
        <v>9</v>
      </c>
      <c r="AR18" s="15">
        <v>8</v>
      </c>
      <c r="AU18" s="15">
        <f t="shared" si="8"/>
        <v>17</v>
      </c>
      <c r="AZ18" s="15">
        <f t="shared" si="9"/>
        <v>0</v>
      </c>
      <c r="BE18" s="15">
        <f t="shared" si="10"/>
        <v>0</v>
      </c>
      <c r="BJ18" s="15">
        <f t="shared" si="11"/>
        <v>0</v>
      </c>
      <c r="BS18" s="15">
        <f t="shared" si="12"/>
        <v>0</v>
      </c>
      <c r="BX18" s="15">
        <f t="shared" si="13"/>
        <v>0</v>
      </c>
      <c r="CE18" s="15">
        <f t="shared" si="14"/>
        <v>0</v>
      </c>
    </row>
    <row r="19" spans="1:86" x14ac:dyDescent="0.25">
      <c r="A19" s="1" t="s">
        <v>14</v>
      </c>
      <c r="B19" s="1" t="s">
        <v>16</v>
      </c>
      <c r="C19" s="15">
        <v>6</v>
      </c>
      <c r="D19" s="15">
        <v>6</v>
      </c>
      <c r="G19" s="15">
        <f t="shared" si="0"/>
        <v>12</v>
      </c>
      <c r="L19" s="15">
        <f t="shared" si="1"/>
        <v>0</v>
      </c>
      <c r="Q19" s="15">
        <f t="shared" si="2"/>
        <v>0</v>
      </c>
      <c r="V19" s="15">
        <f t="shared" si="3"/>
        <v>0</v>
      </c>
      <c r="AA19" s="15">
        <f t="shared" si="4"/>
        <v>0</v>
      </c>
      <c r="AB19" s="4">
        <v>5</v>
      </c>
      <c r="AC19" s="4">
        <v>6</v>
      </c>
      <c r="AF19" s="15">
        <f t="shared" si="5"/>
        <v>11</v>
      </c>
      <c r="AK19" s="15">
        <f t="shared" si="6"/>
        <v>0</v>
      </c>
      <c r="AL19" s="4">
        <v>0</v>
      </c>
      <c r="AM19" s="4" t="s">
        <v>275</v>
      </c>
      <c r="AP19" s="15">
        <f t="shared" si="7"/>
        <v>0</v>
      </c>
      <c r="AQ19" s="15">
        <v>3</v>
      </c>
      <c r="AR19" s="15" t="s">
        <v>275</v>
      </c>
      <c r="AU19" s="15">
        <f t="shared" si="8"/>
        <v>3</v>
      </c>
      <c r="AV19" s="4">
        <v>3</v>
      </c>
      <c r="AW19" s="4" t="s">
        <v>275</v>
      </c>
      <c r="AZ19" s="15">
        <f t="shared" si="9"/>
        <v>3</v>
      </c>
      <c r="BE19" s="15">
        <f t="shared" si="10"/>
        <v>0</v>
      </c>
      <c r="BJ19" s="15">
        <f t="shared" si="11"/>
        <v>0</v>
      </c>
      <c r="BS19" s="15">
        <f t="shared" si="12"/>
        <v>0</v>
      </c>
      <c r="BX19" s="15">
        <f t="shared" si="13"/>
        <v>0</v>
      </c>
      <c r="CE19" s="15">
        <f t="shared" si="14"/>
        <v>0</v>
      </c>
    </row>
    <row r="20" spans="1:86" x14ac:dyDescent="0.25">
      <c r="A20" s="1" t="s">
        <v>14</v>
      </c>
      <c r="B20" s="1" t="s">
        <v>17</v>
      </c>
      <c r="E20" s="15">
        <v>5</v>
      </c>
      <c r="F20" s="15">
        <v>2</v>
      </c>
      <c r="G20" s="15">
        <f t="shared" si="0"/>
        <v>7</v>
      </c>
      <c r="L20" s="15">
        <f t="shared" si="1"/>
        <v>0</v>
      </c>
      <c r="O20" s="15">
        <v>5</v>
      </c>
      <c r="P20" s="15">
        <v>4</v>
      </c>
      <c r="Q20" s="15">
        <f t="shared" si="2"/>
        <v>9</v>
      </c>
      <c r="V20" s="15">
        <f t="shared" si="3"/>
        <v>0</v>
      </c>
      <c r="AA20" s="15">
        <f t="shared" si="4"/>
        <v>0</v>
      </c>
      <c r="AD20" s="4">
        <v>3</v>
      </c>
      <c r="AE20" s="4" t="s">
        <v>275</v>
      </c>
      <c r="AF20" s="15">
        <f t="shared" si="5"/>
        <v>3</v>
      </c>
      <c r="AI20" s="15">
        <v>6</v>
      </c>
      <c r="AJ20" s="15">
        <v>4</v>
      </c>
      <c r="AK20" s="15">
        <f t="shared" si="6"/>
        <v>10</v>
      </c>
      <c r="AP20" s="15">
        <f t="shared" si="7"/>
        <v>0</v>
      </c>
      <c r="AS20" s="15">
        <v>2</v>
      </c>
      <c r="AT20" s="15" t="s">
        <v>275</v>
      </c>
      <c r="AU20" s="15">
        <f t="shared" si="8"/>
        <v>2</v>
      </c>
      <c r="AZ20" s="15">
        <f t="shared" si="9"/>
        <v>0</v>
      </c>
      <c r="BE20" s="15">
        <f t="shared" si="10"/>
        <v>0</v>
      </c>
      <c r="BH20" s="4">
        <v>0</v>
      </c>
      <c r="BI20" s="4" t="s">
        <v>275</v>
      </c>
      <c r="BJ20" s="15">
        <f t="shared" si="11"/>
        <v>0</v>
      </c>
      <c r="BS20" s="15">
        <f t="shared" si="12"/>
        <v>0</v>
      </c>
      <c r="BX20" s="15">
        <f t="shared" si="13"/>
        <v>0</v>
      </c>
      <c r="CE20" s="15">
        <f t="shared" si="14"/>
        <v>0</v>
      </c>
    </row>
    <row r="21" spans="1:86" x14ac:dyDescent="0.25">
      <c r="A21" s="1" t="s">
        <v>14</v>
      </c>
      <c r="B21" s="1" t="s">
        <v>18</v>
      </c>
      <c r="E21" s="15">
        <v>5</v>
      </c>
      <c r="F21" s="15">
        <v>2</v>
      </c>
      <c r="G21" s="15">
        <f t="shared" si="0"/>
        <v>7</v>
      </c>
      <c r="J21" s="4">
        <v>4</v>
      </c>
      <c r="K21" s="4">
        <v>5</v>
      </c>
      <c r="L21" s="15">
        <f t="shared" si="1"/>
        <v>9</v>
      </c>
      <c r="O21" s="15">
        <v>6</v>
      </c>
      <c r="P21" s="15">
        <v>10</v>
      </c>
      <c r="Q21" s="15">
        <f t="shared" si="2"/>
        <v>16</v>
      </c>
      <c r="V21" s="15">
        <f t="shared" si="3"/>
        <v>0</v>
      </c>
      <c r="AA21" s="15">
        <f t="shared" si="4"/>
        <v>0</v>
      </c>
      <c r="AF21" s="15">
        <f t="shared" si="5"/>
        <v>0</v>
      </c>
      <c r="AI21" s="15">
        <v>7</v>
      </c>
      <c r="AJ21" s="15">
        <v>6</v>
      </c>
      <c r="AK21" s="15">
        <f t="shared" si="6"/>
        <v>13</v>
      </c>
      <c r="AN21" s="4">
        <v>6</v>
      </c>
      <c r="AO21" s="4">
        <v>10</v>
      </c>
      <c r="AP21" s="15">
        <f t="shared" si="7"/>
        <v>16</v>
      </c>
      <c r="AS21" s="15">
        <v>6</v>
      </c>
      <c r="AT21" s="15">
        <v>6</v>
      </c>
      <c r="AU21" s="15">
        <f t="shared" si="8"/>
        <v>12</v>
      </c>
      <c r="AZ21" s="15">
        <f t="shared" si="9"/>
        <v>0</v>
      </c>
      <c r="BC21" s="15">
        <v>3</v>
      </c>
      <c r="BD21" s="15" t="s">
        <v>275</v>
      </c>
      <c r="BE21" s="15">
        <f t="shared" si="10"/>
        <v>3</v>
      </c>
      <c r="BH21" s="4">
        <v>7</v>
      </c>
      <c r="BI21" s="4">
        <v>12</v>
      </c>
      <c r="BJ21" s="15">
        <f t="shared" si="11"/>
        <v>19</v>
      </c>
      <c r="BS21" s="15">
        <f t="shared" si="12"/>
        <v>0</v>
      </c>
      <c r="BX21" s="15">
        <f t="shared" si="13"/>
        <v>0</v>
      </c>
      <c r="CE21" s="15">
        <f t="shared" si="14"/>
        <v>0</v>
      </c>
    </row>
    <row r="22" spans="1:86" s="36" customFormat="1" x14ac:dyDescent="0.25">
      <c r="A22" s="2" t="s">
        <v>14</v>
      </c>
      <c r="B22" s="2" t="s">
        <v>19</v>
      </c>
      <c r="C22" s="29"/>
      <c r="D22" s="29"/>
      <c r="E22" s="29">
        <v>7</v>
      </c>
      <c r="F22" s="29">
        <v>4</v>
      </c>
      <c r="G22" s="29">
        <f t="shared" si="0"/>
        <v>11</v>
      </c>
      <c r="H22" s="30"/>
      <c r="I22" s="30"/>
      <c r="J22" s="30"/>
      <c r="K22" s="30"/>
      <c r="L22" s="29">
        <f t="shared" si="1"/>
        <v>0</v>
      </c>
      <c r="M22" s="29"/>
      <c r="N22" s="29"/>
      <c r="O22" s="29"/>
      <c r="P22" s="29"/>
      <c r="Q22" s="29">
        <f t="shared" si="2"/>
        <v>0</v>
      </c>
      <c r="R22" s="30"/>
      <c r="S22" s="30"/>
      <c r="T22" s="30">
        <v>7</v>
      </c>
      <c r="U22" s="30">
        <v>5</v>
      </c>
      <c r="V22" s="29">
        <f t="shared" si="3"/>
        <v>12</v>
      </c>
      <c r="W22" s="29"/>
      <c r="X22" s="29"/>
      <c r="Y22" s="29"/>
      <c r="Z22" s="29"/>
      <c r="AA22" s="29">
        <f t="shared" si="4"/>
        <v>0</v>
      </c>
      <c r="AB22" s="30"/>
      <c r="AC22" s="30"/>
      <c r="AD22" s="30"/>
      <c r="AE22" s="30"/>
      <c r="AF22" s="29">
        <f t="shared" si="5"/>
        <v>0</v>
      </c>
      <c r="AG22" s="29"/>
      <c r="AH22" s="29"/>
      <c r="AI22" s="29">
        <v>13</v>
      </c>
      <c r="AJ22" s="29">
        <v>10</v>
      </c>
      <c r="AK22" s="29">
        <f t="shared" si="6"/>
        <v>23</v>
      </c>
      <c r="AL22" s="30"/>
      <c r="AM22" s="30"/>
      <c r="AN22" s="30"/>
      <c r="AO22" s="30"/>
      <c r="AP22" s="29">
        <f t="shared" si="7"/>
        <v>0</v>
      </c>
      <c r="AQ22" s="29"/>
      <c r="AR22" s="29"/>
      <c r="AS22" s="29"/>
      <c r="AT22" s="29"/>
      <c r="AU22" s="29">
        <f t="shared" si="8"/>
        <v>0</v>
      </c>
      <c r="AV22" s="30"/>
      <c r="AW22" s="30"/>
      <c r="AX22" s="30">
        <v>3</v>
      </c>
      <c r="AY22" s="30" t="s">
        <v>275</v>
      </c>
      <c r="AZ22" s="29">
        <f t="shared" si="9"/>
        <v>3</v>
      </c>
      <c r="BA22" s="29"/>
      <c r="BB22" s="29"/>
      <c r="BC22" s="29">
        <v>8</v>
      </c>
      <c r="BD22" s="29">
        <v>12</v>
      </c>
      <c r="BE22" s="29">
        <f t="shared" si="10"/>
        <v>20</v>
      </c>
      <c r="BF22" s="30"/>
      <c r="BG22" s="30"/>
      <c r="BH22" s="30">
        <v>4</v>
      </c>
      <c r="BI22" s="30" t="s">
        <v>275</v>
      </c>
      <c r="BJ22" s="29">
        <f t="shared" si="11"/>
        <v>4</v>
      </c>
      <c r="BK22" s="29"/>
      <c r="BL22" s="29"/>
      <c r="BM22" s="31"/>
      <c r="BN22" s="31"/>
      <c r="BO22" s="32"/>
      <c r="BP22" s="32"/>
      <c r="BQ22" s="31"/>
      <c r="BR22" s="31"/>
      <c r="BS22" s="29">
        <f t="shared" si="12"/>
        <v>0</v>
      </c>
      <c r="BT22" s="29"/>
      <c r="BU22" s="29"/>
      <c r="BV22" s="29"/>
      <c r="BW22" s="29"/>
      <c r="BX22" s="29">
        <f t="shared" si="13"/>
        <v>0</v>
      </c>
      <c r="BY22" s="33"/>
      <c r="BZ22" s="33"/>
      <c r="CA22" s="34"/>
      <c r="CB22" s="34"/>
      <c r="CC22" s="33"/>
      <c r="CD22" s="33"/>
      <c r="CE22" s="29">
        <f t="shared" si="14"/>
        <v>0</v>
      </c>
      <c r="CF22" s="35"/>
    </row>
    <row r="23" spans="1:86" s="14" customFormat="1" x14ac:dyDescent="0.25">
      <c r="A23" s="3"/>
      <c r="B23" s="3"/>
      <c r="C23" s="6">
        <f>SUM(C18:C22)</f>
        <v>12</v>
      </c>
      <c r="D23" s="6">
        <f t="shared" ref="D23:F23" si="77">SUM(D18:D22)</f>
        <v>10</v>
      </c>
      <c r="E23" s="6">
        <f t="shared" si="77"/>
        <v>17</v>
      </c>
      <c r="F23" s="6">
        <f t="shared" si="77"/>
        <v>8</v>
      </c>
      <c r="G23" s="6"/>
      <c r="H23" s="6">
        <f t="shared" ref="H23" si="78">SUM(H18:H22)</f>
        <v>0</v>
      </c>
      <c r="I23" s="6">
        <f t="shared" ref="I23" si="79">SUM(I18:I22)</f>
        <v>0</v>
      </c>
      <c r="J23" s="6">
        <f t="shared" ref="J23" si="80">SUM(J18:J22)</f>
        <v>4</v>
      </c>
      <c r="K23" s="6">
        <f t="shared" ref="K23" si="81">SUM(K18:K22)</f>
        <v>5</v>
      </c>
      <c r="L23" s="6"/>
      <c r="M23" s="6">
        <f t="shared" ref="M23" si="82">SUM(M18:M22)</f>
        <v>0</v>
      </c>
      <c r="N23" s="6">
        <f t="shared" ref="N23" si="83">SUM(N18:N22)</f>
        <v>0</v>
      </c>
      <c r="O23" s="6">
        <f t="shared" ref="O23" si="84">SUM(O18:O22)</f>
        <v>11</v>
      </c>
      <c r="P23" s="6">
        <f t="shared" ref="P23" si="85">SUM(P18:P22)</f>
        <v>14</v>
      </c>
      <c r="Q23" s="6"/>
      <c r="R23" s="6">
        <f t="shared" ref="R23" si="86">SUM(R18:R22)</f>
        <v>2</v>
      </c>
      <c r="S23" s="6">
        <f t="shared" ref="S23" si="87">SUM(S18:S22)</f>
        <v>0</v>
      </c>
      <c r="T23" s="6">
        <f t="shared" ref="T23" si="88">SUM(T18:T22)</f>
        <v>7</v>
      </c>
      <c r="U23" s="6">
        <f t="shared" ref="U23" si="89">SUM(U18:U22)</f>
        <v>5</v>
      </c>
      <c r="V23" s="6"/>
      <c r="W23" s="6">
        <f t="shared" ref="W23" si="90">SUM(W18:W22)</f>
        <v>1</v>
      </c>
      <c r="X23" s="6">
        <f t="shared" ref="X23" si="91">SUM(X18:X22)</f>
        <v>0</v>
      </c>
      <c r="Y23" s="6">
        <f t="shared" ref="Y23" si="92">SUM(Y18:Y22)</f>
        <v>0</v>
      </c>
      <c r="Z23" s="6">
        <f t="shared" ref="Z23" si="93">SUM(Z18:Z22)</f>
        <v>0</v>
      </c>
      <c r="AA23" s="6"/>
      <c r="AB23" s="6">
        <f t="shared" ref="AB23" si="94">SUM(AB18:AB22)</f>
        <v>5</v>
      </c>
      <c r="AC23" s="6">
        <f t="shared" ref="AC23" si="95">SUM(AC18:AC22)</f>
        <v>6</v>
      </c>
      <c r="AD23" s="6">
        <f t="shared" ref="AD23" si="96">SUM(AD18:AD22)</f>
        <v>3</v>
      </c>
      <c r="AE23" s="6">
        <f t="shared" ref="AE23" si="97">SUM(AE18:AE22)</f>
        <v>0</v>
      </c>
      <c r="AF23" s="6"/>
      <c r="AG23" s="6">
        <f t="shared" ref="AG23" si="98">SUM(AG18:AG22)</f>
        <v>0</v>
      </c>
      <c r="AH23" s="6">
        <f t="shared" ref="AH23" si="99">SUM(AH18:AH22)</f>
        <v>0</v>
      </c>
      <c r="AI23" s="6">
        <f t="shared" ref="AI23" si="100">SUM(AI18:AI22)</f>
        <v>26</v>
      </c>
      <c r="AJ23" s="6">
        <f t="shared" ref="AJ23" si="101">SUM(AJ18:AJ22)</f>
        <v>20</v>
      </c>
      <c r="AK23" s="6"/>
      <c r="AL23" s="6">
        <f t="shared" ref="AL23" si="102">SUM(AL18:AL22)</f>
        <v>4</v>
      </c>
      <c r="AM23" s="6">
        <f t="shared" ref="AM23" si="103">SUM(AM18:AM22)</f>
        <v>6</v>
      </c>
      <c r="AN23" s="6">
        <f t="shared" ref="AN23" si="104">SUM(AN18:AN22)</f>
        <v>6</v>
      </c>
      <c r="AO23" s="6">
        <f t="shared" ref="AO23" si="105">SUM(AO18:AO22)</f>
        <v>10</v>
      </c>
      <c r="AP23" s="6"/>
      <c r="AQ23" s="6">
        <f t="shared" ref="AQ23" si="106">SUM(AQ18:AQ22)</f>
        <v>12</v>
      </c>
      <c r="AR23" s="6">
        <f t="shared" ref="AR23" si="107">SUM(AR18:AR22)</f>
        <v>8</v>
      </c>
      <c r="AS23" s="6">
        <f t="shared" ref="AS23" si="108">SUM(AS18:AS22)</f>
        <v>8</v>
      </c>
      <c r="AT23" s="6">
        <f t="shared" ref="AT23" si="109">SUM(AT18:AT22)</f>
        <v>6</v>
      </c>
      <c r="AU23" s="6"/>
      <c r="AV23" s="6">
        <f t="shared" ref="AV23" si="110">SUM(AV18:AV22)</f>
        <v>3</v>
      </c>
      <c r="AW23" s="6">
        <f t="shared" ref="AW23" si="111">SUM(AW18:AW22)</f>
        <v>0</v>
      </c>
      <c r="AX23" s="6">
        <f t="shared" ref="AX23" si="112">SUM(AX18:AX22)</f>
        <v>3</v>
      </c>
      <c r="AY23" s="6">
        <f t="shared" ref="AY23" si="113">SUM(AY18:AY22)</f>
        <v>0</v>
      </c>
      <c r="AZ23" s="6"/>
      <c r="BA23" s="6">
        <f t="shared" ref="BA23" si="114">SUM(BA18:BA22)</f>
        <v>0</v>
      </c>
      <c r="BB23" s="6">
        <f t="shared" ref="BB23" si="115">SUM(BB18:BB22)</f>
        <v>0</v>
      </c>
      <c r="BC23" s="6">
        <f t="shared" ref="BC23" si="116">SUM(BC18:BC22)</f>
        <v>11</v>
      </c>
      <c r="BD23" s="6">
        <f t="shared" ref="BD23" si="117">SUM(BD18:BD22)</f>
        <v>12</v>
      </c>
      <c r="BE23" s="6"/>
      <c r="BF23" s="6">
        <f t="shared" ref="BF23" si="118">SUM(BF18:BF22)</f>
        <v>0</v>
      </c>
      <c r="BG23" s="6">
        <f t="shared" ref="BG23" si="119">SUM(BG18:BG22)</f>
        <v>0</v>
      </c>
      <c r="BH23" s="6">
        <f t="shared" ref="BH23" si="120">SUM(BH18:BH22)</f>
        <v>11</v>
      </c>
      <c r="BI23" s="6">
        <f t="shared" ref="BI23" si="121">SUM(BI18:BI22)</f>
        <v>12</v>
      </c>
      <c r="BJ23" s="6"/>
      <c r="BK23" s="6">
        <f t="shared" ref="BK23" si="122">SUM(BK18:BK22)</f>
        <v>0</v>
      </c>
      <c r="BL23" s="6">
        <f t="shared" ref="BL23" si="123">SUM(BL18:BL22)</f>
        <v>0</v>
      </c>
      <c r="BM23" s="6">
        <f t="shared" ref="BM23" si="124">SUM(BM18:BM22)</f>
        <v>0</v>
      </c>
      <c r="BN23" s="6">
        <f t="shared" ref="BN23" si="125">SUM(BN18:BN22)</f>
        <v>0</v>
      </c>
      <c r="BO23" s="6">
        <f t="shared" ref="BO23" si="126">SUM(BO18:BO22)</f>
        <v>0</v>
      </c>
      <c r="BP23" s="6">
        <f t="shared" ref="BP23" si="127">SUM(BP18:BP22)</f>
        <v>0</v>
      </c>
      <c r="BQ23" s="6">
        <f t="shared" ref="BQ23" si="128">SUM(BQ18:BQ22)</f>
        <v>0</v>
      </c>
      <c r="BR23" s="6">
        <f t="shared" ref="BR23" si="129">SUM(BR18:BR22)</f>
        <v>0</v>
      </c>
      <c r="BS23" s="6"/>
      <c r="BT23" s="6">
        <f t="shared" ref="BT23" si="130">SUM(BT18:BT22)</f>
        <v>0</v>
      </c>
      <c r="BU23" s="6">
        <f t="shared" ref="BU23" si="131">SUM(BU18:BU22)</f>
        <v>0</v>
      </c>
      <c r="BV23" s="6">
        <f t="shared" ref="BV23" si="132">SUM(BV18:BV22)</f>
        <v>0</v>
      </c>
      <c r="BW23" s="6">
        <f t="shared" ref="BW23" si="133">SUM(BW18:BW22)</f>
        <v>0</v>
      </c>
      <c r="BX23" s="6"/>
      <c r="BY23" s="6">
        <f t="shared" ref="BY23" si="134">SUM(BY18:BY22)</f>
        <v>0</v>
      </c>
      <c r="BZ23" s="6">
        <f t="shared" ref="BZ23" si="135">SUM(BZ18:BZ22)</f>
        <v>0</v>
      </c>
      <c r="CA23" s="6">
        <f t="shared" ref="CA23" si="136">SUM(CA18:CA22)</f>
        <v>0</v>
      </c>
      <c r="CB23" s="6">
        <f t="shared" ref="CB23" si="137">SUM(CB18:CB22)</f>
        <v>0</v>
      </c>
      <c r="CC23" s="6">
        <f t="shared" ref="CC23" si="138">SUM(CC18:CC22)</f>
        <v>0</v>
      </c>
      <c r="CD23" s="6">
        <f t="shared" ref="CD23" si="139">SUM(CD18:CD22)</f>
        <v>0</v>
      </c>
      <c r="CE23" s="6"/>
      <c r="CG23" s="14">
        <f>SUM(BL23,BK23,BI23,BH23,BG23,BF23,BD23,BC23,BB23,BA23,AY23,AX23,AW23,AV23,AT23,AS23,AR23,AQ23,AL23,AM23,AN23,AO23,AG23,AH23,AI23,AJ23,AB23,AC23,AD23,AE23,Z23,Y23,X23,W23,U23,T23,S23,R23,P23,O23,N23,M23,K23,J23,I23,H23,F23,E23,D23,C23)</f>
        <v>268</v>
      </c>
      <c r="CH23" s="14">
        <f>SUM(BM23:CD23)</f>
        <v>0</v>
      </c>
    </row>
    <row r="25" spans="1:86" x14ac:dyDescent="0.25">
      <c r="A25" s="1" t="s">
        <v>20</v>
      </c>
      <c r="B25" s="1" t="s">
        <v>21</v>
      </c>
      <c r="E25" s="15">
        <v>0</v>
      </c>
      <c r="F25" s="15" t="s">
        <v>275</v>
      </c>
      <c r="G25" s="15">
        <f t="shared" si="0"/>
        <v>0</v>
      </c>
      <c r="L25" s="15">
        <f t="shared" si="1"/>
        <v>0</v>
      </c>
      <c r="Q25" s="15">
        <f t="shared" si="2"/>
        <v>0</v>
      </c>
      <c r="T25" s="4">
        <v>2</v>
      </c>
      <c r="U25" s="4" t="s">
        <v>275</v>
      </c>
      <c r="V25" s="15">
        <f t="shared" si="3"/>
        <v>2</v>
      </c>
      <c r="AA25" s="15">
        <f t="shared" si="4"/>
        <v>0</v>
      </c>
      <c r="AF25" s="15">
        <f t="shared" si="5"/>
        <v>0</v>
      </c>
      <c r="AK25" s="15">
        <f t="shared" si="6"/>
        <v>0</v>
      </c>
      <c r="AP25" s="15">
        <f t="shared" si="7"/>
        <v>0</v>
      </c>
      <c r="AU25" s="15">
        <f t="shared" si="8"/>
        <v>0</v>
      </c>
      <c r="AZ25" s="15">
        <f t="shared" si="9"/>
        <v>0</v>
      </c>
      <c r="BE25" s="15">
        <f t="shared" si="10"/>
        <v>0</v>
      </c>
      <c r="BJ25" s="15">
        <f t="shared" si="11"/>
        <v>0</v>
      </c>
      <c r="BS25" s="15">
        <f t="shared" si="12"/>
        <v>0</v>
      </c>
      <c r="BX25" s="15">
        <f t="shared" si="13"/>
        <v>0</v>
      </c>
      <c r="CC25" s="5">
        <v>4.5</v>
      </c>
      <c r="CD25" s="5">
        <v>1.5</v>
      </c>
      <c r="CE25" s="15">
        <f t="shared" si="14"/>
        <v>6</v>
      </c>
    </row>
    <row r="26" spans="1:86" x14ac:dyDescent="0.25">
      <c r="A26" s="1" t="s">
        <v>20</v>
      </c>
      <c r="B26" s="1" t="s">
        <v>22</v>
      </c>
      <c r="C26" s="15">
        <v>6</v>
      </c>
      <c r="D26" s="15">
        <v>2</v>
      </c>
      <c r="G26" s="15">
        <f t="shared" si="0"/>
        <v>8</v>
      </c>
      <c r="L26" s="15">
        <f t="shared" si="1"/>
        <v>0</v>
      </c>
      <c r="Q26" s="15">
        <f t="shared" si="2"/>
        <v>0</v>
      </c>
      <c r="V26" s="15">
        <f t="shared" si="3"/>
        <v>0</v>
      </c>
      <c r="W26" s="15">
        <v>1</v>
      </c>
      <c r="X26" s="15" t="s">
        <v>275</v>
      </c>
      <c r="AA26" s="15">
        <f t="shared" si="4"/>
        <v>1</v>
      </c>
      <c r="AF26" s="15">
        <f t="shared" si="5"/>
        <v>0</v>
      </c>
      <c r="AK26" s="15">
        <f t="shared" si="6"/>
        <v>0</v>
      </c>
      <c r="AP26" s="15">
        <f t="shared" si="7"/>
        <v>0</v>
      </c>
      <c r="AU26" s="15">
        <f t="shared" si="8"/>
        <v>0</v>
      </c>
      <c r="AZ26" s="15">
        <f t="shared" si="9"/>
        <v>0</v>
      </c>
      <c r="BE26" s="15">
        <f t="shared" si="10"/>
        <v>0</v>
      </c>
      <c r="BJ26" s="15">
        <f t="shared" si="11"/>
        <v>0</v>
      </c>
      <c r="BS26" s="15">
        <f t="shared" si="12"/>
        <v>0</v>
      </c>
      <c r="BX26" s="15">
        <f t="shared" si="13"/>
        <v>0</v>
      </c>
      <c r="CC26" s="5">
        <v>1.5</v>
      </c>
      <c r="CD26" s="5" t="s">
        <v>275</v>
      </c>
      <c r="CE26" s="15">
        <f t="shared" si="14"/>
        <v>1.5</v>
      </c>
    </row>
    <row r="27" spans="1:86" x14ac:dyDescent="0.25">
      <c r="A27" s="1" t="s">
        <v>20</v>
      </c>
      <c r="B27" s="1" t="s">
        <v>23</v>
      </c>
      <c r="G27" s="15">
        <f t="shared" si="0"/>
        <v>0</v>
      </c>
      <c r="L27" s="15">
        <f t="shared" si="1"/>
        <v>0</v>
      </c>
      <c r="Q27" s="15">
        <f t="shared" si="2"/>
        <v>0</v>
      </c>
      <c r="V27" s="15">
        <f t="shared" si="3"/>
        <v>0</v>
      </c>
      <c r="Y27" s="15">
        <v>0</v>
      </c>
      <c r="Z27" s="15" t="s">
        <v>275</v>
      </c>
      <c r="AA27" s="15">
        <f t="shared" si="4"/>
        <v>0</v>
      </c>
      <c r="AF27" s="15">
        <f t="shared" si="5"/>
        <v>0</v>
      </c>
      <c r="AK27" s="15">
        <f t="shared" si="6"/>
        <v>0</v>
      </c>
      <c r="AP27" s="15">
        <f t="shared" si="7"/>
        <v>0</v>
      </c>
      <c r="AS27" s="15">
        <v>4</v>
      </c>
      <c r="AT27" s="15" t="s">
        <v>275</v>
      </c>
      <c r="AU27" s="15">
        <f t="shared" si="8"/>
        <v>4</v>
      </c>
      <c r="AZ27" s="15">
        <f t="shared" si="9"/>
        <v>0</v>
      </c>
      <c r="BE27" s="15">
        <f t="shared" si="10"/>
        <v>0</v>
      </c>
      <c r="BJ27" s="15">
        <f t="shared" si="11"/>
        <v>0</v>
      </c>
      <c r="BS27" s="15">
        <f t="shared" si="12"/>
        <v>0</v>
      </c>
      <c r="BX27" s="15">
        <f t="shared" si="13"/>
        <v>0</v>
      </c>
      <c r="CC27" s="5">
        <v>1.5</v>
      </c>
      <c r="CD27" s="5" t="s">
        <v>275</v>
      </c>
      <c r="CE27" s="15">
        <f t="shared" si="14"/>
        <v>1.5</v>
      </c>
    </row>
    <row r="28" spans="1:86" x14ac:dyDescent="0.25">
      <c r="A28" s="1" t="s">
        <v>20</v>
      </c>
      <c r="B28" s="1" t="s">
        <v>24</v>
      </c>
      <c r="E28" s="15">
        <v>9</v>
      </c>
      <c r="F28" s="15">
        <v>10</v>
      </c>
      <c r="G28" s="15">
        <f t="shared" si="0"/>
        <v>19</v>
      </c>
      <c r="L28" s="15">
        <f t="shared" si="1"/>
        <v>0</v>
      </c>
      <c r="Q28" s="15">
        <f t="shared" si="2"/>
        <v>0</v>
      </c>
      <c r="V28" s="15">
        <f t="shared" si="3"/>
        <v>0</v>
      </c>
      <c r="Y28" s="15">
        <v>9</v>
      </c>
      <c r="Z28" s="15">
        <v>10</v>
      </c>
      <c r="AA28" s="15">
        <f t="shared" si="4"/>
        <v>19</v>
      </c>
      <c r="AF28" s="15">
        <f t="shared" si="5"/>
        <v>0</v>
      </c>
      <c r="AK28" s="15">
        <f t="shared" si="6"/>
        <v>0</v>
      </c>
      <c r="AP28" s="15">
        <f t="shared" si="7"/>
        <v>0</v>
      </c>
      <c r="AU28" s="15">
        <f t="shared" si="8"/>
        <v>0</v>
      </c>
      <c r="AZ28" s="15">
        <f t="shared" si="9"/>
        <v>0</v>
      </c>
      <c r="BE28" s="15">
        <f t="shared" si="10"/>
        <v>0</v>
      </c>
      <c r="BJ28" s="15">
        <f t="shared" si="11"/>
        <v>0</v>
      </c>
      <c r="BS28" s="15">
        <f t="shared" si="12"/>
        <v>0</v>
      </c>
      <c r="BX28" s="15">
        <f t="shared" si="13"/>
        <v>0</v>
      </c>
      <c r="CC28" s="5">
        <v>4.5</v>
      </c>
      <c r="CD28" s="5">
        <v>1.5</v>
      </c>
      <c r="CE28" s="15">
        <f t="shared" si="14"/>
        <v>6</v>
      </c>
    </row>
    <row r="29" spans="1:86" s="14" customFormat="1" x14ac:dyDescent="0.25">
      <c r="A29" s="3"/>
      <c r="B29" s="3"/>
      <c r="C29" s="6">
        <f>SUM(C24:C28)</f>
        <v>6</v>
      </c>
      <c r="D29" s="6">
        <f>SUM(D24:D28)</f>
        <v>2</v>
      </c>
      <c r="E29" s="6">
        <f>SUM(E24:E28)</f>
        <v>9</v>
      </c>
      <c r="F29" s="6">
        <f>SUM(F24:F28)</f>
        <v>10</v>
      </c>
      <c r="G29" s="6"/>
      <c r="H29" s="6">
        <f>SUM(H24:H28)</f>
        <v>0</v>
      </c>
      <c r="I29" s="6">
        <f>SUM(I24:I28)</f>
        <v>0</v>
      </c>
      <c r="J29" s="6">
        <f>SUM(J24:J28)</f>
        <v>0</v>
      </c>
      <c r="K29" s="6">
        <f>SUM(K24:K28)</f>
        <v>0</v>
      </c>
      <c r="L29" s="6"/>
      <c r="M29" s="6">
        <f>SUM(M24:M28)</f>
        <v>0</v>
      </c>
      <c r="N29" s="6">
        <f>SUM(N24:N28)</f>
        <v>0</v>
      </c>
      <c r="O29" s="6">
        <f>SUM(O24:O28)</f>
        <v>0</v>
      </c>
      <c r="P29" s="6">
        <f>SUM(P24:P28)</f>
        <v>0</v>
      </c>
      <c r="Q29" s="6"/>
      <c r="R29" s="6">
        <f>SUM(R24:R28)</f>
        <v>0</v>
      </c>
      <c r="S29" s="6">
        <f>SUM(S24:S28)</f>
        <v>0</v>
      </c>
      <c r="T29" s="6">
        <f>SUM(T24:T28)</f>
        <v>2</v>
      </c>
      <c r="U29" s="6">
        <f>SUM(U24:U28)</f>
        <v>0</v>
      </c>
      <c r="V29" s="6"/>
      <c r="W29" s="6">
        <f>SUM(W24:W28)</f>
        <v>1</v>
      </c>
      <c r="X29" s="6">
        <f>SUM(X24:X28)</f>
        <v>0</v>
      </c>
      <c r="Y29" s="6">
        <f>SUM(Y24:Y28)</f>
        <v>9</v>
      </c>
      <c r="Z29" s="6">
        <f>SUM(Z24:Z28)</f>
        <v>10</v>
      </c>
      <c r="AA29" s="6"/>
      <c r="AB29" s="6">
        <f>SUM(AB24:AB28)</f>
        <v>0</v>
      </c>
      <c r="AC29" s="6">
        <f>SUM(AC24:AC28)</f>
        <v>0</v>
      </c>
      <c r="AD29" s="6">
        <f>SUM(AD24:AD28)</f>
        <v>0</v>
      </c>
      <c r="AE29" s="6">
        <f>SUM(AE24:AE28)</f>
        <v>0</v>
      </c>
      <c r="AF29" s="6"/>
      <c r="AG29" s="6">
        <f>SUM(AG24:AG28)</f>
        <v>0</v>
      </c>
      <c r="AH29" s="6">
        <f>SUM(AH24:AH28)</f>
        <v>0</v>
      </c>
      <c r="AI29" s="6">
        <f>SUM(AI24:AI28)</f>
        <v>0</v>
      </c>
      <c r="AJ29" s="6">
        <f>SUM(AJ24:AJ28)</f>
        <v>0</v>
      </c>
      <c r="AK29" s="6"/>
      <c r="AL29" s="6">
        <f>SUM(AL24:AL28)</f>
        <v>0</v>
      </c>
      <c r="AM29" s="6">
        <f>SUM(AM24:AM28)</f>
        <v>0</v>
      </c>
      <c r="AN29" s="6">
        <f>SUM(AN24:AN28)</f>
        <v>0</v>
      </c>
      <c r="AO29" s="6">
        <f>SUM(AO24:AO28)</f>
        <v>0</v>
      </c>
      <c r="AP29" s="6"/>
      <c r="AQ29" s="6">
        <f>SUM(AQ24:AQ28)</f>
        <v>0</v>
      </c>
      <c r="AR29" s="6">
        <f>SUM(AR24:AR28)</f>
        <v>0</v>
      </c>
      <c r="AS29" s="6">
        <f>SUM(AS24:AS28)</f>
        <v>4</v>
      </c>
      <c r="AT29" s="6">
        <f>SUM(AT24:AT28)</f>
        <v>0</v>
      </c>
      <c r="AU29" s="6"/>
      <c r="AV29" s="6">
        <f>SUM(AV24:AV28)</f>
        <v>0</v>
      </c>
      <c r="AW29" s="6">
        <f>SUM(AW24:AW28)</f>
        <v>0</v>
      </c>
      <c r="AX29" s="6">
        <f>SUM(AX24:AX28)</f>
        <v>0</v>
      </c>
      <c r="AY29" s="6">
        <f>SUM(AY24:AY28)</f>
        <v>0</v>
      </c>
      <c r="AZ29" s="6"/>
      <c r="BA29" s="6">
        <f>SUM(BA24:BA28)</f>
        <v>0</v>
      </c>
      <c r="BB29" s="6">
        <f>SUM(BB24:BB28)</f>
        <v>0</v>
      </c>
      <c r="BC29" s="6">
        <f>SUM(BC24:BC28)</f>
        <v>0</v>
      </c>
      <c r="BD29" s="6">
        <f>SUM(BD24:BD28)</f>
        <v>0</v>
      </c>
      <c r="BE29" s="6"/>
      <c r="BF29" s="6">
        <f>SUM(BF24:BF28)</f>
        <v>0</v>
      </c>
      <c r="BG29" s="6">
        <f>SUM(BG24:BG28)</f>
        <v>0</v>
      </c>
      <c r="BH29" s="6">
        <f>SUM(BH24:BH28)</f>
        <v>0</v>
      </c>
      <c r="BI29" s="6">
        <f>SUM(BI24:BI28)</f>
        <v>0</v>
      </c>
      <c r="BJ29" s="6"/>
      <c r="BK29" s="6">
        <f t="shared" ref="BK29:BR29" si="140">SUM(BK24:BK28)</f>
        <v>0</v>
      </c>
      <c r="BL29" s="6">
        <f t="shared" si="140"/>
        <v>0</v>
      </c>
      <c r="BM29" s="6">
        <f t="shared" si="140"/>
        <v>0</v>
      </c>
      <c r="BN29" s="6">
        <f t="shared" si="140"/>
        <v>0</v>
      </c>
      <c r="BO29" s="6">
        <f t="shared" si="140"/>
        <v>0</v>
      </c>
      <c r="BP29" s="6">
        <f t="shared" si="140"/>
        <v>0</v>
      </c>
      <c r="BQ29" s="6">
        <f t="shared" si="140"/>
        <v>0</v>
      </c>
      <c r="BR29" s="6">
        <f t="shared" si="140"/>
        <v>0</v>
      </c>
      <c r="BS29" s="6"/>
      <c r="BT29" s="6">
        <f>SUM(BT24:BT28)</f>
        <v>0</v>
      </c>
      <c r="BU29" s="6">
        <f>SUM(BU24:BU28)</f>
        <v>0</v>
      </c>
      <c r="BV29" s="6">
        <f>SUM(BV24:BV28)</f>
        <v>0</v>
      </c>
      <c r="BW29" s="6">
        <f>SUM(BW24:BW28)</f>
        <v>0</v>
      </c>
      <c r="BX29" s="6"/>
      <c r="BY29" s="6">
        <f t="shared" ref="BY29:CD29" si="141">SUM(BY24:BY28)</f>
        <v>0</v>
      </c>
      <c r="BZ29" s="6">
        <f t="shared" si="141"/>
        <v>0</v>
      </c>
      <c r="CA29" s="6">
        <f t="shared" si="141"/>
        <v>0</v>
      </c>
      <c r="CB29" s="6">
        <f t="shared" si="141"/>
        <v>0</v>
      </c>
      <c r="CC29" s="6">
        <f t="shared" si="141"/>
        <v>12</v>
      </c>
      <c r="CD29" s="6">
        <f t="shared" si="141"/>
        <v>3</v>
      </c>
      <c r="CE29" s="6"/>
      <c r="CG29" s="14">
        <f>SUM(BL29,BK29,BI29,BH29,BG29,BF29,BD29,BC29,BB29,BA29,AY29,AX29,AW29,AV29,AT29,AS29,AR29,AQ29,AL29,AM29,AN29,AO29,AG29,AH29,AI29,AJ29,AB29,AC29,AD29,AE29,Z29,Y29,X29,W29,U29,T29,S29,R29,P29,O29,N29,M29,K29,J29,I29,H29,F29,E29,D29,C29)</f>
        <v>53</v>
      </c>
      <c r="CH29" s="14">
        <f>SUM(BM29:CD29)</f>
        <v>15</v>
      </c>
    </row>
    <row r="31" spans="1:86" x14ac:dyDescent="0.25">
      <c r="A31" s="1" t="s">
        <v>25</v>
      </c>
      <c r="B31" s="1" t="s">
        <v>26</v>
      </c>
      <c r="E31" s="15">
        <v>7</v>
      </c>
      <c r="F31" s="15">
        <v>2</v>
      </c>
      <c r="G31" s="15">
        <f t="shared" si="0"/>
        <v>9</v>
      </c>
      <c r="L31" s="15">
        <f t="shared" si="1"/>
        <v>0</v>
      </c>
      <c r="Q31" s="15">
        <f t="shared" si="2"/>
        <v>0</v>
      </c>
      <c r="T31" s="4">
        <v>4</v>
      </c>
      <c r="U31" s="4" t="s">
        <v>275</v>
      </c>
      <c r="V31" s="15">
        <f t="shared" si="3"/>
        <v>4</v>
      </c>
      <c r="AA31" s="15">
        <f t="shared" si="4"/>
        <v>0</v>
      </c>
      <c r="AF31" s="15">
        <f t="shared" si="5"/>
        <v>0</v>
      </c>
      <c r="AK31" s="15">
        <f t="shared" si="6"/>
        <v>0</v>
      </c>
      <c r="AP31" s="15">
        <f t="shared" si="7"/>
        <v>0</v>
      </c>
      <c r="AS31" s="15">
        <v>6</v>
      </c>
      <c r="AT31" s="15">
        <v>4</v>
      </c>
      <c r="AU31" s="15">
        <f t="shared" si="8"/>
        <v>10</v>
      </c>
      <c r="AZ31" s="15">
        <f t="shared" si="9"/>
        <v>0</v>
      </c>
      <c r="BE31" s="15">
        <f t="shared" si="10"/>
        <v>0</v>
      </c>
      <c r="BJ31" s="15">
        <f t="shared" si="11"/>
        <v>0</v>
      </c>
      <c r="BS31" s="15">
        <f t="shared" si="12"/>
        <v>0</v>
      </c>
      <c r="BX31" s="15">
        <f t="shared" si="13"/>
        <v>0</v>
      </c>
      <c r="CC31" s="5">
        <v>6</v>
      </c>
      <c r="CD31" s="5">
        <v>4.5</v>
      </c>
      <c r="CE31" s="15">
        <f t="shared" si="14"/>
        <v>10.5</v>
      </c>
      <c r="CF31" s="7"/>
    </row>
    <row r="32" spans="1:86" x14ac:dyDescent="0.25">
      <c r="A32" s="1" t="s">
        <v>25</v>
      </c>
      <c r="B32" s="1" t="s">
        <v>27</v>
      </c>
      <c r="G32" s="15">
        <f t="shared" si="0"/>
        <v>0</v>
      </c>
      <c r="L32" s="15">
        <f t="shared" si="1"/>
        <v>0</v>
      </c>
      <c r="O32" s="15">
        <v>5</v>
      </c>
      <c r="P32" s="15">
        <v>6</v>
      </c>
      <c r="Q32" s="15">
        <f t="shared" si="2"/>
        <v>11</v>
      </c>
      <c r="V32" s="15">
        <f t="shared" si="3"/>
        <v>0</v>
      </c>
      <c r="AA32" s="15">
        <f t="shared" si="4"/>
        <v>0</v>
      </c>
      <c r="AD32" s="4">
        <v>6</v>
      </c>
      <c r="AE32" s="4" t="s">
        <v>275</v>
      </c>
      <c r="AF32" s="15">
        <f t="shared" si="5"/>
        <v>6</v>
      </c>
      <c r="AK32" s="15">
        <f t="shared" si="6"/>
        <v>0</v>
      </c>
      <c r="AP32" s="15">
        <f t="shared" si="7"/>
        <v>0</v>
      </c>
      <c r="AU32" s="15">
        <f t="shared" si="8"/>
        <v>0</v>
      </c>
      <c r="AZ32" s="15">
        <f t="shared" si="9"/>
        <v>0</v>
      </c>
      <c r="BE32" s="15">
        <f t="shared" si="10"/>
        <v>0</v>
      </c>
      <c r="BJ32" s="15">
        <f t="shared" si="11"/>
        <v>0</v>
      </c>
      <c r="BS32" s="15">
        <f t="shared" si="12"/>
        <v>0</v>
      </c>
      <c r="BX32" s="15">
        <f t="shared" si="13"/>
        <v>0</v>
      </c>
      <c r="CE32" s="15">
        <f t="shared" si="14"/>
        <v>0</v>
      </c>
      <c r="CF32" s="7"/>
    </row>
    <row r="33" spans="1:86" x14ac:dyDescent="0.25">
      <c r="A33" s="1" t="s">
        <v>25</v>
      </c>
      <c r="B33" s="1" t="s">
        <v>28</v>
      </c>
      <c r="C33" s="15">
        <v>4</v>
      </c>
      <c r="D33" s="15" t="s">
        <v>275</v>
      </c>
      <c r="G33" s="15">
        <f t="shared" si="0"/>
        <v>4</v>
      </c>
      <c r="L33" s="15">
        <f t="shared" si="1"/>
        <v>0</v>
      </c>
      <c r="Q33" s="15">
        <f t="shared" si="2"/>
        <v>0</v>
      </c>
      <c r="V33" s="15">
        <f t="shared" si="3"/>
        <v>0</v>
      </c>
      <c r="AA33" s="15">
        <f t="shared" si="4"/>
        <v>0</v>
      </c>
      <c r="AF33" s="15">
        <f t="shared" si="5"/>
        <v>0</v>
      </c>
      <c r="AK33" s="15">
        <f t="shared" si="6"/>
        <v>0</v>
      </c>
      <c r="AL33" s="4">
        <v>7</v>
      </c>
      <c r="AM33" s="4">
        <v>8</v>
      </c>
      <c r="AP33" s="15">
        <f t="shared" si="7"/>
        <v>15</v>
      </c>
      <c r="AU33" s="15">
        <f t="shared" si="8"/>
        <v>0</v>
      </c>
      <c r="AZ33" s="15">
        <f t="shared" si="9"/>
        <v>0</v>
      </c>
      <c r="BA33" s="15">
        <v>4</v>
      </c>
      <c r="BB33" s="15">
        <v>10</v>
      </c>
      <c r="BE33" s="15">
        <f t="shared" si="10"/>
        <v>14</v>
      </c>
      <c r="BJ33" s="15">
        <f t="shared" si="11"/>
        <v>0</v>
      </c>
      <c r="BS33" s="15">
        <f t="shared" si="12"/>
        <v>0</v>
      </c>
      <c r="BX33" s="15">
        <f t="shared" si="13"/>
        <v>0</v>
      </c>
      <c r="BY33" s="5">
        <v>4.5</v>
      </c>
      <c r="BZ33" s="5">
        <v>3</v>
      </c>
      <c r="CE33" s="15">
        <f t="shared" si="14"/>
        <v>7.5</v>
      </c>
      <c r="CF33" s="7"/>
    </row>
    <row r="34" spans="1:86" x14ac:dyDescent="0.25">
      <c r="A34" s="1" t="s">
        <v>25</v>
      </c>
      <c r="B34" s="1" t="s">
        <v>29</v>
      </c>
      <c r="E34" s="15">
        <v>2</v>
      </c>
      <c r="F34" s="15" t="s">
        <v>275</v>
      </c>
      <c r="G34" s="15">
        <f t="shared" si="0"/>
        <v>2</v>
      </c>
      <c r="L34" s="15">
        <f t="shared" si="1"/>
        <v>0</v>
      </c>
      <c r="Q34" s="15">
        <f t="shared" si="2"/>
        <v>0</v>
      </c>
      <c r="V34" s="15">
        <f t="shared" si="3"/>
        <v>0</v>
      </c>
      <c r="AA34" s="15">
        <f t="shared" si="4"/>
        <v>0</v>
      </c>
      <c r="AD34" s="4">
        <v>5</v>
      </c>
      <c r="AE34" s="4" t="s">
        <v>275</v>
      </c>
      <c r="AF34" s="15">
        <f t="shared" si="5"/>
        <v>5</v>
      </c>
      <c r="AK34" s="15">
        <f t="shared" si="6"/>
        <v>0</v>
      </c>
      <c r="AN34" s="4">
        <v>5</v>
      </c>
      <c r="AO34" s="4">
        <v>5</v>
      </c>
      <c r="AP34" s="15">
        <f t="shared" si="7"/>
        <v>10</v>
      </c>
      <c r="AU34" s="15">
        <f t="shared" si="8"/>
        <v>0</v>
      </c>
      <c r="AZ34" s="15">
        <f t="shared" si="9"/>
        <v>0</v>
      </c>
      <c r="BE34" s="15">
        <f t="shared" si="10"/>
        <v>0</v>
      </c>
      <c r="BJ34" s="15">
        <f t="shared" si="11"/>
        <v>0</v>
      </c>
      <c r="BS34" s="15">
        <f t="shared" si="12"/>
        <v>0</v>
      </c>
      <c r="BX34" s="15">
        <f t="shared" si="13"/>
        <v>0</v>
      </c>
      <c r="BY34" s="5">
        <v>4.5</v>
      </c>
      <c r="BZ34" s="5">
        <v>3</v>
      </c>
      <c r="CE34" s="15">
        <f t="shared" si="14"/>
        <v>7.5</v>
      </c>
      <c r="CF34" s="7"/>
    </row>
    <row r="35" spans="1:86" x14ac:dyDescent="0.25">
      <c r="A35" s="1" t="s">
        <v>25</v>
      </c>
      <c r="B35" s="1" t="s">
        <v>30</v>
      </c>
      <c r="G35" s="15">
        <f t="shared" si="0"/>
        <v>0</v>
      </c>
      <c r="H35" s="4">
        <v>1</v>
      </c>
      <c r="I35" s="4" t="s">
        <v>275</v>
      </c>
      <c r="L35" s="15">
        <f t="shared" si="1"/>
        <v>1</v>
      </c>
      <c r="Q35" s="15">
        <f t="shared" si="2"/>
        <v>0</v>
      </c>
      <c r="V35" s="15">
        <f t="shared" si="3"/>
        <v>0</v>
      </c>
      <c r="AA35" s="15">
        <f t="shared" si="4"/>
        <v>0</v>
      </c>
      <c r="AF35" s="15">
        <f t="shared" si="5"/>
        <v>0</v>
      </c>
      <c r="AK35" s="15">
        <f t="shared" si="6"/>
        <v>0</v>
      </c>
      <c r="AP35" s="15">
        <f t="shared" si="7"/>
        <v>0</v>
      </c>
      <c r="AU35" s="15">
        <f t="shared" si="8"/>
        <v>0</v>
      </c>
      <c r="AZ35" s="15">
        <f t="shared" si="9"/>
        <v>0</v>
      </c>
      <c r="BE35" s="15">
        <f t="shared" si="10"/>
        <v>0</v>
      </c>
      <c r="BF35" s="4">
        <v>3</v>
      </c>
      <c r="BG35" s="4" t="s">
        <v>275</v>
      </c>
      <c r="BJ35" s="15">
        <f t="shared" si="11"/>
        <v>3</v>
      </c>
      <c r="BS35" s="15">
        <f t="shared" si="12"/>
        <v>0</v>
      </c>
      <c r="BX35" s="15">
        <f t="shared" si="13"/>
        <v>0</v>
      </c>
      <c r="CE35" s="15">
        <f t="shared" si="14"/>
        <v>0</v>
      </c>
      <c r="CF35" s="7"/>
    </row>
    <row r="36" spans="1:86" x14ac:dyDescent="0.25">
      <c r="A36" s="1" t="s">
        <v>25</v>
      </c>
      <c r="B36" s="1" t="s">
        <v>31</v>
      </c>
      <c r="G36" s="15">
        <f t="shared" si="0"/>
        <v>0</v>
      </c>
      <c r="L36" s="15">
        <f t="shared" si="1"/>
        <v>0</v>
      </c>
      <c r="M36" s="15">
        <v>2</v>
      </c>
      <c r="N36" s="15" t="s">
        <v>275</v>
      </c>
      <c r="Q36" s="15">
        <f t="shared" si="2"/>
        <v>2</v>
      </c>
      <c r="V36" s="15">
        <f t="shared" si="3"/>
        <v>0</v>
      </c>
      <c r="AA36" s="15">
        <f t="shared" si="4"/>
        <v>0</v>
      </c>
      <c r="AF36" s="15">
        <f t="shared" si="5"/>
        <v>0</v>
      </c>
      <c r="AK36" s="15">
        <f t="shared" si="6"/>
        <v>0</v>
      </c>
      <c r="AP36" s="15">
        <f t="shared" si="7"/>
        <v>0</v>
      </c>
      <c r="AU36" s="15">
        <f t="shared" si="8"/>
        <v>0</v>
      </c>
      <c r="AV36" s="4">
        <v>4</v>
      </c>
      <c r="AW36" s="4">
        <v>10</v>
      </c>
      <c r="AZ36" s="15">
        <f t="shared" si="9"/>
        <v>14</v>
      </c>
      <c r="BE36" s="15">
        <f t="shared" si="10"/>
        <v>0</v>
      </c>
      <c r="BJ36" s="15">
        <f t="shared" si="11"/>
        <v>0</v>
      </c>
      <c r="BS36" s="15">
        <f t="shared" si="12"/>
        <v>0</v>
      </c>
      <c r="BX36" s="15">
        <f t="shared" si="13"/>
        <v>0</v>
      </c>
      <c r="CE36" s="15">
        <f t="shared" si="14"/>
        <v>0</v>
      </c>
      <c r="CF36" s="7"/>
    </row>
    <row r="37" spans="1:86" ht="30" x14ac:dyDescent="0.25">
      <c r="A37" s="1" t="s">
        <v>25</v>
      </c>
      <c r="B37" s="1" t="s">
        <v>32</v>
      </c>
      <c r="E37" s="15">
        <v>9</v>
      </c>
      <c r="F37" s="15">
        <v>2</v>
      </c>
      <c r="G37" s="15">
        <f t="shared" si="0"/>
        <v>11</v>
      </c>
      <c r="L37" s="15">
        <f t="shared" si="1"/>
        <v>0</v>
      </c>
      <c r="O37" s="15">
        <v>0</v>
      </c>
      <c r="P37" s="15" t="s">
        <v>275</v>
      </c>
      <c r="Q37" s="15">
        <f t="shared" si="2"/>
        <v>0</v>
      </c>
      <c r="V37" s="15">
        <f t="shared" si="3"/>
        <v>0</v>
      </c>
      <c r="AA37" s="15">
        <f t="shared" si="4"/>
        <v>0</v>
      </c>
      <c r="AD37" s="4">
        <v>1</v>
      </c>
      <c r="AE37" s="4" t="s">
        <v>275</v>
      </c>
      <c r="AF37" s="15">
        <f t="shared" si="5"/>
        <v>1</v>
      </c>
      <c r="AK37" s="15">
        <f t="shared" si="6"/>
        <v>0</v>
      </c>
      <c r="AP37" s="15">
        <f t="shared" si="7"/>
        <v>0</v>
      </c>
      <c r="AU37" s="15">
        <f t="shared" si="8"/>
        <v>0</v>
      </c>
      <c r="AZ37" s="15">
        <f t="shared" si="9"/>
        <v>0</v>
      </c>
      <c r="BE37" s="15">
        <f t="shared" si="10"/>
        <v>0</v>
      </c>
      <c r="BJ37" s="15">
        <f t="shared" si="11"/>
        <v>0</v>
      </c>
      <c r="BS37" s="15">
        <f t="shared" si="12"/>
        <v>0</v>
      </c>
      <c r="BX37" s="15">
        <f t="shared" si="13"/>
        <v>0</v>
      </c>
      <c r="CE37" s="15">
        <f t="shared" si="14"/>
        <v>0</v>
      </c>
      <c r="CF37" s="7"/>
    </row>
    <row r="38" spans="1:86" x14ac:dyDescent="0.25">
      <c r="A38" s="1" t="s">
        <v>25</v>
      </c>
      <c r="B38" s="1" t="s">
        <v>33</v>
      </c>
      <c r="E38" s="15">
        <v>0</v>
      </c>
      <c r="F38" s="15" t="s">
        <v>275</v>
      </c>
      <c r="G38" s="15">
        <f t="shared" si="0"/>
        <v>0</v>
      </c>
      <c r="L38" s="15">
        <f t="shared" si="1"/>
        <v>0</v>
      </c>
      <c r="Q38" s="15">
        <f t="shared" si="2"/>
        <v>0</v>
      </c>
      <c r="T38" s="4">
        <v>0</v>
      </c>
      <c r="U38" s="4" t="s">
        <v>275</v>
      </c>
      <c r="V38" s="15">
        <f t="shared" si="3"/>
        <v>0</v>
      </c>
      <c r="AA38" s="15">
        <f t="shared" si="4"/>
        <v>0</v>
      </c>
      <c r="AF38" s="15">
        <f t="shared" si="5"/>
        <v>0</v>
      </c>
      <c r="AK38" s="15">
        <f t="shared" si="6"/>
        <v>0</v>
      </c>
      <c r="AP38" s="15">
        <f t="shared" si="7"/>
        <v>0</v>
      </c>
      <c r="AU38" s="15">
        <f t="shared" si="8"/>
        <v>0</v>
      </c>
      <c r="AZ38" s="15">
        <f t="shared" si="9"/>
        <v>0</v>
      </c>
      <c r="BC38" s="15">
        <v>1</v>
      </c>
      <c r="BD38" s="15" t="s">
        <v>275</v>
      </c>
      <c r="BE38" s="15">
        <f t="shared" si="10"/>
        <v>1</v>
      </c>
      <c r="BH38" s="4">
        <v>0</v>
      </c>
      <c r="BI38" s="4" t="s">
        <v>275</v>
      </c>
      <c r="BJ38" s="15">
        <f t="shared" si="11"/>
        <v>0</v>
      </c>
      <c r="BS38" s="15">
        <f t="shared" si="12"/>
        <v>0</v>
      </c>
      <c r="BX38" s="15">
        <f t="shared" si="13"/>
        <v>0</v>
      </c>
      <c r="CE38" s="15">
        <f t="shared" si="14"/>
        <v>0</v>
      </c>
    </row>
    <row r="39" spans="1:86" x14ac:dyDescent="0.25">
      <c r="A39" s="1" t="s">
        <v>25</v>
      </c>
      <c r="B39" s="1" t="s">
        <v>34</v>
      </c>
      <c r="E39" s="15">
        <v>4</v>
      </c>
      <c r="F39" s="15" t="s">
        <v>275</v>
      </c>
      <c r="G39" s="15">
        <f t="shared" si="0"/>
        <v>4</v>
      </c>
      <c r="L39" s="15">
        <f t="shared" si="1"/>
        <v>0</v>
      </c>
      <c r="Q39" s="15">
        <f t="shared" si="2"/>
        <v>0</v>
      </c>
      <c r="V39" s="15">
        <f t="shared" si="3"/>
        <v>0</v>
      </c>
      <c r="Y39" s="15">
        <v>5</v>
      </c>
      <c r="Z39" s="15" t="s">
        <v>275</v>
      </c>
      <c r="AA39" s="15">
        <f t="shared" si="4"/>
        <v>5</v>
      </c>
      <c r="AF39" s="15">
        <f t="shared" si="5"/>
        <v>0</v>
      </c>
      <c r="AK39" s="15">
        <f t="shared" si="6"/>
        <v>0</v>
      </c>
      <c r="AP39" s="15">
        <f t="shared" si="7"/>
        <v>0</v>
      </c>
      <c r="AU39" s="15">
        <f t="shared" si="8"/>
        <v>0</v>
      </c>
      <c r="AZ39" s="15">
        <f t="shared" si="9"/>
        <v>0</v>
      </c>
      <c r="BE39" s="15">
        <f t="shared" si="10"/>
        <v>0</v>
      </c>
      <c r="BJ39" s="15">
        <f t="shared" si="11"/>
        <v>0</v>
      </c>
      <c r="BS39" s="15">
        <f t="shared" si="12"/>
        <v>0</v>
      </c>
      <c r="BX39" s="15">
        <f t="shared" si="13"/>
        <v>0</v>
      </c>
      <c r="CC39" s="5">
        <v>6</v>
      </c>
      <c r="CD39" s="5">
        <v>3</v>
      </c>
      <c r="CE39" s="15">
        <f t="shared" si="14"/>
        <v>9</v>
      </c>
    </row>
    <row r="40" spans="1:86" x14ac:dyDescent="0.25">
      <c r="A40" s="1" t="s">
        <v>25</v>
      </c>
      <c r="B40" s="1" t="s">
        <v>35</v>
      </c>
      <c r="E40" s="15">
        <v>5</v>
      </c>
      <c r="F40" s="15">
        <v>2</v>
      </c>
      <c r="G40" s="15">
        <f t="shared" si="0"/>
        <v>7</v>
      </c>
      <c r="L40" s="15">
        <f t="shared" si="1"/>
        <v>0</v>
      </c>
      <c r="Q40" s="15">
        <f t="shared" si="2"/>
        <v>0</v>
      </c>
      <c r="V40" s="15">
        <f t="shared" si="3"/>
        <v>0</v>
      </c>
      <c r="Y40" s="15">
        <v>5</v>
      </c>
      <c r="Z40" s="15" t="s">
        <v>275</v>
      </c>
      <c r="AA40" s="15">
        <f t="shared" si="4"/>
        <v>5</v>
      </c>
      <c r="AF40" s="15">
        <f t="shared" si="5"/>
        <v>0</v>
      </c>
      <c r="AK40" s="15">
        <f t="shared" si="6"/>
        <v>0</v>
      </c>
      <c r="AP40" s="15">
        <f t="shared" si="7"/>
        <v>0</v>
      </c>
      <c r="AU40" s="15">
        <f t="shared" si="8"/>
        <v>0</v>
      </c>
      <c r="AZ40" s="15">
        <f t="shared" si="9"/>
        <v>0</v>
      </c>
      <c r="BE40" s="15">
        <f t="shared" si="10"/>
        <v>0</v>
      </c>
      <c r="BJ40" s="15">
        <f t="shared" si="11"/>
        <v>0</v>
      </c>
      <c r="BS40" s="15">
        <f t="shared" si="12"/>
        <v>0</v>
      </c>
      <c r="BX40" s="15">
        <f t="shared" si="13"/>
        <v>0</v>
      </c>
      <c r="CC40" s="5">
        <v>6</v>
      </c>
      <c r="CD40" s="5">
        <v>3</v>
      </c>
      <c r="CE40" s="15">
        <f t="shared" si="14"/>
        <v>9</v>
      </c>
    </row>
    <row r="41" spans="1:86" x14ac:dyDescent="0.25">
      <c r="A41" s="1" t="s">
        <v>25</v>
      </c>
      <c r="B41" s="1" t="s">
        <v>36</v>
      </c>
      <c r="G41" s="15">
        <f t="shared" si="0"/>
        <v>0</v>
      </c>
      <c r="L41" s="15">
        <f t="shared" si="1"/>
        <v>0</v>
      </c>
      <c r="Q41" s="15">
        <f t="shared" si="2"/>
        <v>0</v>
      </c>
      <c r="V41" s="15">
        <f t="shared" si="3"/>
        <v>0</v>
      </c>
      <c r="AA41" s="15">
        <f t="shared" si="4"/>
        <v>0</v>
      </c>
      <c r="AF41" s="15">
        <f t="shared" si="5"/>
        <v>0</v>
      </c>
      <c r="AK41" s="15">
        <f t="shared" si="6"/>
        <v>0</v>
      </c>
      <c r="AP41" s="15">
        <f t="shared" si="7"/>
        <v>0</v>
      </c>
      <c r="AU41" s="15">
        <f t="shared" si="8"/>
        <v>0</v>
      </c>
      <c r="AZ41" s="15">
        <f t="shared" si="9"/>
        <v>0</v>
      </c>
      <c r="BA41" s="15">
        <v>4</v>
      </c>
      <c r="BB41" s="15">
        <v>6</v>
      </c>
      <c r="BE41" s="15">
        <f t="shared" si="10"/>
        <v>10</v>
      </c>
      <c r="BF41" s="4">
        <v>2</v>
      </c>
      <c r="BG41" s="4" t="s">
        <v>275</v>
      </c>
      <c r="BJ41" s="15">
        <f t="shared" si="11"/>
        <v>2</v>
      </c>
      <c r="BS41" s="15">
        <f t="shared" si="12"/>
        <v>0</v>
      </c>
      <c r="BX41" s="15">
        <f t="shared" si="13"/>
        <v>0</v>
      </c>
      <c r="CE41" s="15">
        <f t="shared" si="14"/>
        <v>0</v>
      </c>
    </row>
    <row r="42" spans="1:86" x14ac:dyDescent="0.25">
      <c r="A42" s="1" t="s">
        <v>25</v>
      </c>
      <c r="B42" s="1" t="s">
        <v>37</v>
      </c>
      <c r="E42" s="15">
        <v>2</v>
      </c>
      <c r="F42" s="15" t="s">
        <v>275</v>
      </c>
      <c r="G42" s="15">
        <f t="shared" si="0"/>
        <v>2</v>
      </c>
      <c r="L42" s="15">
        <f t="shared" si="1"/>
        <v>0</v>
      </c>
      <c r="O42" s="15">
        <v>6</v>
      </c>
      <c r="P42" s="15">
        <v>8</v>
      </c>
      <c r="Q42" s="15">
        <f t="shared" si="2"/>
        <v>14</v>
      </c>
      <c r="V42" s="15">
        <f t="shared" si="3"/>
        <v>0</v>
      </c>
      <c r="AA42" s="15">
        <f t="shared" si="4"/>
        <v>0</v>
      </c>
      <c r="AF42" s="15">
        <f t="shared" si="5"/>
        <v>0</v>
      </c>
      <c r="AK42" s="15">
        <f t="shared" si="6"/>
        <v>0</v>
      </c>
      <c r="AP42" s="15">
        <f t="shared" si="7"/>
        <v>0</v>
      </c>
      <c r="AS42" s="15">
        <v>7</v>
      </c>
      <c r="AT42" s="15">
        <v>10</v>
      </c>
      <c r="AU42" s="15">
        <f t="shared" si="8"/>
        <v>17</v>
      </c>
      <c r="AZ42" s="15">
        <f t="shared" si="9"/>
        <v>0</v>
      </c>
      <c r="BE42" s="15">
        <f t="shared" si="10"/>
        <v>0</v>
      </c>
      <c r="BJ42" s="15">
        <f t="shared" si="11"/>
        <v>0</v>
      </c>
      <c r="BS42" s="15">
        <f t="shared" si="12"/>
        <v>0</v>
      </c>
      <c r="BX42" s="15">
        <f t="shared" si="13"/>
        <v>0</v>
      </c>
      <c r="CE42" s="15">
        <f t="shared" si="14"/>
        <v>0</v>
      </c>
    </row>
    <row r="43" spans="1:86" x14ac:dyDescent="0.25">
      <c r="A43" s="1" t="s">
        <v>25</v>
      </c>
      <c r="B43" s="1" t="s">
        <v>38</v>
      </c>
      <c r="E43" s="15">
        <v>5</v>
      </c>
      <c r="F43" s="15">
        <v>2</v>
      </c>
      <c r="G43" s="15">
        <f t="shared" si="0"/>
        <v>7</v>
      </c>
      <c r="L43" s="15">
        <f t="shared" si="1"/>
        <v>0</v>
      </c>
      <c r="Q43" s="15">
        <f t="shared" si="2"/>
        <v>0</v>
      </c>
      <c r="T43" s="4">
        <v>0</v>
      </c>
      <c r="U43" s="4" t="s">
        <v>275</v>
      </c>
      <c r="V43" s="15">
        <f t="shared" si="3"/>
        <v>0</v>
      </c>
      <c r="AA43" s="15">
        <f t="shared" si="4"/>
        <v>0</v>
      </c>
      <c r="AF43" s="15">
        <f t="shared" si="5"/>
        <v>0</v>
      </c>
      <c r="AK43" s="15">
        <f t="shared" si="6"/>
        <v>0</v>
      </c>
      <c r="AN43" s="4">
        <v>0</v>
      </c>
      <c r="AO43" s="4" t="s">
        <v>275</v>
      </c>
      <c r="AP43" s="15">
        <f t="shared" si="7"/>
        <v>0</v>
      </c>
      <c r="AU43" s="15">
        <f t="shared" si="8"/>
        <v>0</v>
      </c>
      <c r="AX43" s="4">
        <v>4</v>
      </c>
      <c r="AY43" s="4">
        <v>6</v>
      </c>
      <c r="AZ43" s="15">
        <f t="shared" si="9"/>
        <v>10</v>
      </c>
      <c r="BE43" s="15">
        <f t="shared" si="10"/>
        <v>0</v>
      </c>
      <c r="BJ43" s="15">
        <f t="shared" si="11"/>
        <v>0</v>
      </c>
      <c r="BS43" s="15">
        <f t="shared" si="12"/>
        <v>0</v>
      </c>
      <c r="BX43" s="15">
        <f t="shared" si="13"/>
        <v>0</v>
      </c>
      <c r="CE43" s="15">
        <f t="shared" si="14"/>
        <v>0</v>
      </c>
    </row>
    <row r="44" spans="1:86" x14ac:dyDescent="0.25">
      <c r="A44" s="1" t="s">
        <v>25</v>
      </c>
      <c r="B44" s="1" t="s">
        <v>39</v>
      </c>
      <c r="E44" s="15">
        <v>5</v>
      </c>
      <c r="F44" s="15">
        <v>2</v>
      </c>
      <c r="G44" s="15">
        <f t="shared" si="0"/>
        <v>7</v>
      </c>
      <c r="L44" s="15">
        <f t="shared" si="1"/>
        <v>0</v>
      </c>
      <c r="Q44" s="15">
        <f t="shared" si="2"/>
        <v>0</v>
      </c>
      <c r="V44" s="15">
        <f t="shared" si="3"/>
        <v>0</v>
      </c>
      <c r="Y44" s="15">
        <v>5</v>
      </c>
      <c r="Z44" s="15" t="s">
        <v>275</v>
      </c>
      <c r="AA44" s="15">
        <f t="shared" si="4"/>
        <v>5</v>
      </c>
      <c r="AF44" s="15">
        <f t="shared" si="5"/>
        <v>0</v>
      </c>
      <c r="AK44" s="15">
        <f t="shared" si="6"/>
        <v>0</v>
      </c>
      <c r="AP44" s="15">
        <f t="shared" si="7"/>
        <v>0</v>
      </c>
      <c r="AU44" s="15">
        <f t="shared" si="8"/>
        <v>0</v>
      </c>
      <c r="AZ44" s="15">
        <f t="shared" si="9"/>
        <v>0</v>
      </c>
      <c r="BE44" s="15">
        <f t="shared" si="10"/>
        <v>0</v>
      </c>
      <c r="BJ44" s="15">
        <f t="shared" si="11"/>
        <v>0</v>
      </c>
      <c r="BS44" s="15">
        <f t="shared" si="12"/>
        <v>0</v>
      </c>
      <c r="BX44" s="15">
        <f t="shared" si="13"/>
        <v>0</v>
      </c>
      <c r="CC44" s="5">
        <v>6</v>
      </c>
      <c r="CD44" s="5">
        <v>4.5</v>
      </c>
      <c r="CE44" s="15">
        <f t="shared" si="14"/>
        <v>10.5</v>
      </c>
    </row>
    <row r="45" spans="1:86" s="14" customFormat="1" x14ac:dyDescent="0.25">
      <c r="A45" s="3"/>
      <c r="B45" s="3"/>
      <c r="C45" s="6">
        <f t="shared" ref="C45:F45" si="142">SUM(C31:C44)</f>
        <v>4</v>
      </c>
      <c r="D45" s="6">
        <f t="shared" si="142"/>
        <v>0</v>
      </c>
      <c r="E45" s="6">
        <v>26</v>
      </c>
      <c r="F45" s="6">
        <f t="shared" si="142"/>
        <v>10</v>
      </c>
      <c r="G45" s="6"/>
      <c r="H45" s="6">
        <f t="shared" ref="H45:K45" si="143">SUM(H31:H44)</f>
        <v>1</v>
      </c>
      <c r="I45" s="6">
        <f t="shared" si="143"/>
        <v>0</v>
      </c>
      <c r="J45" s="6">
        <f t="shared" si="143"/>
        <v>0</v>
      </c>
      <c r="K45" s="6">
        <f t="shared" si="143"/>
        <v>0</v>
      </c>
      <c r="L45" s="6"/>
      <c r="M45" s="6">
        <f t="shared" ref="M45:P45" si="144">SUM(M31:M44)</f>
        <v>2</v>
      </c>
      <c r="N45" s="6">
        <f t="shared" si="144"/>
        <v>0</v>
      </c>
      <c r="O45" s="6">
        <f t="shared" si="144"/>
        <v>11</v>
      </c>
      <c r="P45" s="6">
        <f t="shared" si="144"/>
        <v>14</v>
      </c>
      <c r="Q45" s="6"/>
      <c r="R45" s="6">
        <f t="shared" ref="R45:U45" si="145">SUM(R31:R44)</f>
        <v>0</v>
      </c>
      <c r="S45" s="6">
        <f t="shared" si="145"/>
        <v>0</v>
      </c>
      <c r="T45" s="6">
        <f t="shared" si="145"/>
        <v>4</v>
      </c>
      <c r="U45" s="6">
        <f t="shared" si="145"/>
        <v>0</v>
      </c>
      <c r="V45" s="6"/>
      <c r="W45" s="6">
        <f t="shared" ref="W45:Z45" si="146">SUM(W31:W44)</f>
        <v>0</v>
      </c>
      <c r="X45" s="6">
        <f t="shared" si="146"/>
        <v>0</v>
      </c>
      <c r="Y45" s="6">
        <f t="shared" si="146"/>
        <v>15</v>
      </c>
      <c r="Z45" s="6">
        <f t="shared" si="146"/>
        <v>0</v>
      </c>
      <c r="AA45" s="6"/>
      <c r="AB45" s="6">
        <f t="shared" ref="AB45:AE45" si="147">SUM(AB31:AB44)</f>
        <v>0</v>
      </c>
      <c r="AC45" s="6">
        <f t="shared" si="147"/>
        <v>0</v>
      </c>
      <c r="AD45" s="6">
        <f t="shared" si="147"/>
        <v>12</v>
      </c>
      <c r="AE45" s="6">
        <f t="shared" si="147"/>
        <v>0</v>
      </c>
      <c r="AF45" s="6"/>
      <c r="AG45" s="6">
        <f t="shared" ref="AG45:AJ45" si="148">SUM(AG31:AG44)</f>
        <v>0</v>
      </c>
      <c r="AH45" s="6">
        <f t="shared" si="148"/>
        <v>0</v>
      </c>
      <c r="AI45" s="6">
        <f t="shared" si="148"/>
        <v>0</v>
      </c>
      <c r="AJ45" s="6">
        <f t="shared" si="148"/>
        <v>0</v>
      </c>
      <c r="AK45" s="6"/>
      <c r="AL45" s="6">
        <f t="shared" ref="AL45:AO45" si="149">SUM(AL31:AL44)</f>
        <v>7</v>
      </c>
      <c r="AM45" s="6">
        <f t="shared" si="149"/>
        <v>8</v>
      </c>
      <c r="AN45" s="6">
        <f t="shared" si="149"/>
        <v>5</v>
      </c>
      <c r="AO45" s="6">
        <f t="shared" si="149"/>
        <v>5</v>
      </c>
      <c r="AP45" s="6"/>
      <c r="AQ45" s="6">
        <f t="shared" ref="AQ45:AT45" si="150">SUM(AQ31:AQ44)</f>
        <v>0</v>
      </c>
      <c r="AR45" s="6">
        <f t="shared" si="150"/>
        <v>0</v>
      </c>
      <c r="AS45" s="6">
        <f t="shared" si="150"/>
        <v>13</v>
      </c>
      <c r="AT45" s="6">
        <f t="shared" si="150"/>
        <v>14</v>
      </c>
      <c r="AU45" s="6"/>
      <c r="AV45" s="6">
        <f t="shared" ref="AV45:AY45" si="151">SUM(AV31:AV44)</f>
        <v>4</v>
      </c>
      <c r="AW45" s="6">
        <f t="shared" si="151"/>
        <v>10</v>
      </c>
      <c r="AX45" s="6">
        <f t="shared" si="151"/>
        <v>4</v>
      </c>
      <c r="AY45" s="6">
        <f t="shared" si="151"/>
        <v>6</v>
      </c>
      <c r="AZ45" s="6"/>
      <c r="BA45" s="6">
        <f t="shared" ref="BA45:BD45" si="152">SUM(BA31:BA44)</f>
        <v>8</v>
      </c>
      <c r="BB45" s="6">
        <f t="shared" si="152"/>
        <v>16</v>
      </c>
      <c r="BC45" s="6">
        <f t="shared" si="152"/>
        <v>1</v>
      </c>
      <c r="BD45" s="6">
        <f t="shared" si="152"/>
        <v>0</v>
      </c>
      <c r="BE45" s="6"/>
      <c r="BF45" s="6">
        <f t="shared" ref="BF45:BI45" si="153">SUM(BF31:BF44)</f>
        <v>5</v>
      </c>
      <c r="BG45" s="6">
        <f t="shared" si="153"/>
        <v>0</v>
      </c>
      <c r="BH45" s="6">
        <f t="shared" si="153"/>
        <v>0</v>
      </c>
      <c r="BI45" s="6">
        <f t="shared" si="153"/>
        <v>0</v>
      </c>
      <c r="BJ45" s="6"/>
      <c r="BK45" s="6">
        <f t="shared" ref="BK45:BR45" si="154">SUM(BK31:BK44)</f>
        <v>0</v>
      </c>
      <c r="BL45" s="6">
        <f t="shared" si="154"/>
        <v>0</v>
      </c>
      <c r="BM45" s="6">
        <f t="shared" si="154"/>
        <v>0</v>
      </c>
      <c r="BN45" s="6">
        <f t="shared" si="154"/>
        <v>0</v>
      </c>
      <c r="BO45" s="6">
        <f t="shared" si="154"/>
        <v>0</v>
      </c>
      <c r="BP45" s="6">
        <f t="shared" si="154"/>
        <v>0</v>
      </c>
      <c r="BQ45" s="6">
        <f t="shared" si="154"/>
        <v>0</v>
      </c>
      <c r="BR45" s="6">
        <f t="shared" si="154"/>
        <v>0</v>
      </c>
      <c r="BS45" s="6"/>
      <c r="BT45" s="6">
        <f t="shared" ref="BT45:BW45" si="155">SUM(BT31:BT44)</f>
        <v>0</v>
      </c>
      <c r="BU45" s="6">
        <f t="shared" si="155"/>
        <v>0</v>
      </c>
      <c r="BV45" s="6">
        <f t="shared" si="155"/>
        <v>0</v>
      </c>
      <c r="BW45" s="6">
        <f t="shared" si="155"/>
        <v>0</v>
      </c>
      <c r="BX45" s="6"/>
      <c r="BY45" s="6">
        <f>SUM(BY31:BY44)</f>
        <v>9</v>
      </c>
      <c r="BZ45" s="6">
        <f t="shared" ref="BZ45:CD45" si="156">SUM(BZ31:BZ44)</f>
        <v>6</v>
      </c>
      <c r="CA45" s="6">
        <f t="shared" si="156"/>
        <v>0</v>
      </c>
      <c r="CB45" s="6">
        <f t="shared" si="156"/>
        <v>0</v>
      </c>
      <c r="CC45" s="6">
        <f t="shared" si="156"/>
        <v>24</v>
      </c>
      <c r="CD45" s="6">
        <f t="shared" si="156"/>
        <v>15</v>
      </c>
      <c r="CE45" s="6"/>
      <c r="CG45" s="14">
        <f>SUM(BL45,BK45,BI45,BH45,BG45,BF45,BD45,BC45,BB45,BA45,AY45,AX45,AW45,AV45,AT45,AS45,AR45,AQ45,AL45,AM45,AN45,AO45,AG45,AH45,AI45,AJ45,AB45,AC45,AD45,AE45,Z45,Y45,X45,W45,U45,T45,S45,R45,P45,O45,N45,M45,K45,J45,I45,H45,F45,E45,D45,C45)</f>
        <v>205</v>
      </c>
      <c r="CH45" s="14">
        <f>SUM(BM45:CD45)</f>
        <v>54</v>
      </c>
    </row>
    <row r="47" spans="1:86" x14ac:dyDescent="0.25">
      <c r="A47" s="1" t="s">
        <v>292</v>
      </c>
      <c r="B47" s="1" t="s">
        <v>40</v>
      </c>
      <c r="G47" s="15">
        <f t="shared" si="0"/>
        <v>0</v>
      </c>
      <c r="L47" s="15">
        <f t="shared" si="1"/>
        <v>0</v>
      </c>
      <c r="Q47" s="15">
        <f t="shared" si="2"/>
        <v>0</v>
      </c>
      <c r="V47" s="15">
        <f t="shared" si="3"/>
        <v>0</v>
      </c>
      <c r="AA47" s="15">
        <f t="shared" si="4"/>
        <v>0</v>
      </c>
      <c r="AF47" s="15">
        <f t="shared" si="5"/>
        <v>0</v>
      </c>
      <c r="AK47" s="15">
        <f t="shared" si="6"/>
        <v>0</v>
      </c>
      <c r="AP47" s="15">
        <f t="shared" si="7"/>
        <v>0</v>
      </c>
      <c r="AU47" s="15">
        <f t="shared" si="8"/>
        <v>0</v>
      </c>
      <c r="AZ47" s="15">
        <f t="shared" si="9"/>
        <v>0</v>
      </c>
      <c r="BE47" s="15">
        <f t="shared" si="10"/>
        <v>0</v>
      </c>
      <c r="BJ47" s="15">
        <f t="shared" si="11"/>
        <v>0</v>
      </c>
      <c r="BS47" s="15">
        <f t="shared" si="12"/>
        <v>0</v>
      </c>
      <c r="BV47" s="15">
        <v>6</v>
      </c>
      <c r="BW47" s="15" t="s">
        <v>275</v>
      </c>
      <c r="BX47" s="15">
        <f t="shared" si="13"/>
        <v>6</v>
      </c>
      <c r="CC47" s="5">
        <v>6</v>
      </c>
      <c r="CD47" s="5" t="s">
        <v>275</v>
      </c>
      <c r="CE47" s="15">
        <f t="shared" si="14"/>
        <v>6</v>
      </c>
      <c r="CF47" s="7"/>
    </row>
    <row r="48" spans="1:86" x14ac:dyDescent="0.25">
      <c r="A48" s="1" t="s">
        <v>292</v>
      </c>
      <c r="B48" s="1" t="s">
        <v>41</v>
      </c>
      <c r="E48" s="15">
        <v>4</v>
      </c>
      <c r="F48" s="15" t="s">
        <v>275</v>
      </c>
      <c r="G48" s="15">
        <f t="shared" si="0"/>
        <v>4</v>
      </c>
      <c r="L48" s="15">
        <f t="shared" si="1"/>
        <v>0</v>
      </c>
      <c r="Q48" s="15">
        <f t="shared" si="2"/>
        <v>0</v>
      </c>
      <c r="V48" s="15">
        <f t="shared" si="3"/>
        <v>0</v>
      </c>
      <c r="AA48" s="15">
        <f t="shared" si="4"/>
        <v>0</v>
      </c>
      <c r="AF48" s="15">
        <f t="shared" si="5"/>
        <v>0</v>
      </c>
      <c r="AI48" s="15">
        <v>2</v>
      </c>
      <c r="AJ48" s="15">
        <v>12</v>
      </c>
      <c r="AK48" s="15">
        <f t="shared" si="6"/>
        <v>14</v>
      </c>
      <c r="AP48" s="15">
        <f t="shared" si="7"/>
        <v>0</v>
      </c>
      <c r="AU48" s="15">
        <f t="shared" si="8"/>
        <v>0</v>
      </c>
      <c r="AZ48" s="15">
        <f t="shared" si="9"/>
        <v>0</v>
      </c>
      <c r="BE48" s="15">
        <f t="shared" si="10"/>
        <v>0</v>
      </c>
      <c r="BJ48" s="15">
        <f t="shared" si="11"/>
        <v>0</v>
      </c>
      <c r="BS48" s="15">
        <f t="shared" si="12"/>
        <v>0</v>
      </c>
      <c r="BT48" s="15">
        <v>9</v>
      </c>
      <c r="BU48" s="15">
        <v>3</v>
      </c>
      <c r="BX48" s="15">
        <f t="shared" si="13"/>
        <v>12</v>
      </c>
      <c r="CE48" s="15">
        <f t="shared" si="14"/>
        <v>0</v>
      </c>
      <c r="CF48" s="7"/>
    </row>
    <row r="49" spans="1:84" x14ac:dyDescent="0.25">
      <c r="A49" s="1" t="s">
        <v>292</v>
      </c>
      <c r="B49" s="1" t="s">
        <v>42</v>
      </c>
      <c r="G49" s="15">
        <f t="shared" si="0"/>
        <v>0</v>
      </c>
      <c r="L49" s="15">
        <f t="shared" si="1"/>
        <v>0</v>
      </c>
      <c r="Q49" s="15">
        <f t="shared" si="2"/>
        <v>0</v>
      </c>
      <c r="V49" s="15">
        <f t="shared" si="3"/>
        <v>0</v>
      </c>
      <c r="AA49" s="15">
        <f t="shared" si="4"/>
        <v>0</v>
      </c>
      <c r="AF49" s="15">
        <f t="shared" si="5"/>
        <v>0</v>
      </c>
      <c r="AK49" s="15">
        <f t="shared" si="6"/>
        <v>0</v>
      </c>
      <c r="AP49" s="15">
        <f t="shared" si="7"/>
        <v>0</v>
      </c>
      <c r="AU49" s="15">
        <f t="shared" si="8"/>
        <v>0</v>
      </c>
      <c r="AZ49" s="15">
        <f t="shared" si="9"/>
        <v>0</v>
      </c>
      <c r="BE49" s="15">
        <f t="shared" si="10"/>
        <v>0</v>
      </c>
      <c r="BJ49" s="15">
        <f t="shared" si="11"/>
        <v>0</v>
      </c>
      <c r="BS49" s="15">
        <f t="shared" si="12"/>
        <v>0</v>
      </c>
      <c r="BT49" s="15">
        <v>3</v>
      </c>
      <c r="BU49" s="15" t="s">
        <v>275</v>
      </c>
      <c r="BX49" s="15">
        <f t="shared" si="13"/>
        <v>3</v>
      </c>
      <c r="BY49" s="5">
        <v>3</v>
      </c>
      <c r="BZ49" s="5" t="s">
        <v>275</v>
      </c>
      <c r="CE49" s="15">
        <f t="shared" si="14"/>
        <v>3</v>
      </c>
      <c r="CF49" s="7"/>
    </row>
    <row r="50" spans="1:84" x14ac:dyDescent="0.25">
      <c r="A50" s="1" t="s">
        <v>292</v>
      </c>
      <c r="B50" s="1" t="s">
        <v>43</v>
      </c>
      <c r="E50" s="15">
        <v>7</v>
      </c>
      <c r="F50" s="15">
        <v>2</v>
      </c>
      <c r="G50" s="15">
        <f t="shared" si="0"/>
        <v>9</v>
      </c>
      <c r="L50" s="15">
        <f t="shared" si="1"/>
        <v>0</v>
      </c>
      <c r="Q50" s="15">
        <f t="shared" si="2"/>
        <v>0</v>
      </c>
      <c r="V50" s="15">
        <f t="shared" si="3"/>
        <v>0</v>
      </c>
      <c r="Y50" s="15">
        <v>6</v>
      </c>
      <c r="Z50" s="15">
        <v>12</v>
      </c>
      <c r="AA50" s="15">
        <f t="shared" si="4"/>
        <v>18</v>
      </c>
      <c r="AF50" s="15">
        <f t="shared" si="5"/>
        <v>0</v>
      </c>
      <c r="AK50" s="15">
        <f t="shared" si="6"/>
        <v>0</v>
      </c>
      <c r="AP50" s="15">
        <f t="shared" si="7"/>
        <v>0</v>
      </c>
      <c r="AU50" s="15">
        <f t="shared" si="8"/>
        <v>0</v>
      </c>
      <c r="AZ50" s="15">
        <f t="shared" si="9"/>
        <v>0</v>
      </c>
      <c r="BE50" s="15">
        <f t="shared" si="10"/>
        <v>0</v>
      </c>
      <c r="BH50" s="4">
        <v>0</v>
      </c>
      <c r="BI50" s="4" t="s">
        <v>275</v>
      </c>
      <c r="BJ50" s="15">
        <f t="shared" si="11"/>
        <v>0</v>
      </c>
      <c r="BS50" s="15">
        <f t="shared" si="12"/>
        <v>0</v>
      </c>
      <c r="BV50" s="15">
        <v>6</v>
      </c>
      <c r="BW50" s="15" t="s">
        <v>275</v>
      </c>
      <c r="BX50" s="15">
        <f t="shared" si="13"/>
        <v>6</v>
      </c>
      <c r="CC50" s="5">
        <v>6</v>
      </c>
      <c r="CD50" s="5" t="s">
        <v>275</v>
      </c>
      <c r="CE50" s="15">
        <f t="shared" si="14"/>
        <v>6</v>
      </c>
      <c r="CF50" s="7"/>
    </row>
    <row r="51" spans="1:84" x14ac:dyDescent="0.25">
      <c r="A51" s="1" t="s">
        <v>292</v>
      </c>
      <c r="B51" s="1" t="s">
        <v>44</v>
      </c>
      <c r="G51" s="15">
        <f t="shared" si="0"/>
        <v>0</v>
      </c>
      <c r="L51" s="15">
        <f t="shared" si="1"/>
        <v>0</v>
      </c>
      <c r="Q51" s="15">
        <f t="shared" si="2"/>
        <v>0</v>
      </c>
      <c r="V51" s="15">
        <f t="shared" si="3"/>
        <v>0</v>
      </c>
      <c r="AA51" s="15">
        <f t="shared" si="4"/>
        <v>0</v>
      </c>
      <c r="AF51" s="15">
        <f t="shared" si="5"/>
        <v>0</v>
      </c>
      <c r="AG51" s="15">
        <v>8</v>
      </c>
      <c r="AH51" s="15">
        <v>12</v>
      </c>
      <c r="AK51" s="15">
        <f t="shared" si="6"/>
        <v>20</v>
      </c>
      <c r="AL51" s="4">
        <v>6</v>
      </c>
      <c r="AM51" s="4">
        <v>12</v>
      </c>
      <c r="AP51" s="15">
        <f t="shared" si="7"/>
        <v>18</v>
      </c>
      <c r="AU51" s="15">
        <f t="shared" si="8"/>
        <v>0</v>
      </c>
      <c r="AZ51" s="15">
        <f t="shared" si="9"/>
        <v>0</v>
      </c>
      <c r="BE51" s="15">
        <f t="shared" si="10"/>
        <v>0</v>
      </c>
      <c r="BJ51" s="15">
        <f t="shared" si="11"/>
        <v>0</v>
      </c>
      <c r="BS51" s="15">
        <f t="shared" si="12"/>
        <v>0</v>
      </c>
      <c r="BT51" s="15">
        <v>6</v>
      </c>
      <c r="BU51" s="15">
        <v>3</v>
      </c>
      <c r="BX51" s="15">
        <f t="shared" si="13"/>
        <v>9</v>
      </c>
      <c r="CE51" s="15">
        <f t="shared" si="14"/>
        <v>0</v>
      </c>
      <c r="CF51" s="7"/>
    </row>
    <row r="52" spans="1:84" x14ac:dyDescent="0.25">
      <c r="A52" s="1" t="s">
        <v>292</v>
      </c>
      <c r="B52" s="1" t="s">
        <v>45</v>
      </c>
      <c r="E52" s="15">
        <v>3</v>
      </c>
      <c r="F52" s="15" t="s">
        <v>275</v>
      </c>
      <c r="G52" s="15">
        <f t="shared" si="0"/>
        <v>3</v>
      </c>
      <c r="L52" s="15">
        <f t="shared" si="1"/>
        <v>0</v>
      </c>
      <c r="Q52" s="15">
        <f t="shared" si="2"/>
        <v>0</v>
      </c>
      <c r="V52" s="15">
        <f t="shared" si="3"/>
        <v>0</v>
      </c>
      <c r="AA52" s="15">
        <f t="shared" si="4"/>
        <v>0</v>
      </c>
      <c r="AF52" s="15">
        <f t="shared" si="5"/>
        <v>0</v>
      </c>
      <c r="AK52" s="15">
        <f t="shared" si="6"/>
        <v>0</v>
      </c>
      <c r="AP52" s="15">
        <f t="shared" si="7"/>
        <v>0</v>
      </c>
      <c r="AU52" s="15">
        <f t="shared" si="8"/>
        <v>0</v>
      </c>
      <c r="AV52" s="4">
        <v>4</v>
      </c>
      <c r="AW52" s="4">
        <v>8</v>
      </c>
      <c r="AZ52" s="15">
        <f t="shared" si="9"/>
        <v>12</v>
      </c>
      <c r="BE52" s="15">
        <f t="shared" si="10"/>
        <v>0</v>
      </c>
      <c r="BJ52" s="15">
        <f t="shared" si="11"/>
        <v>0</v>
      </c>
      <c r="BS52" s="15">
        <f t="shared" si="12"/>
        <v>0</v>
      </c>
      <c r="BT52" s="15">
        <v>3</v>
      </c>
      <c r="BU52" s="15" t="s">
        <v>275</v>
      </c>
      <c r="BX52" s="15">
        <f t="shared" si="13"/>
        <v>3</v>
      </c>
      <c r="CE52" s="15">
        <f t="shared" si="14"/>
        <v>0</v>
      </c>
      <c r="CF52" s="7"/>
    </row>
    <row r="53" spans="1:84" x14ac:dyDescent="0.25">
      <c r="A53" s="1" t="s">
        <v>292</v>
      </c>
      <c r="B53" s="1" t="s">
        <v>46</v>
      </c>
      <c r="G53" s="15">
        <f t="shared" si="0"/>
        <v>0</v>
      </c>
      <c r="L53" s="15">
        <f t="shared" si="1"/>
        <v>0</v>
      </c>
      <c r="Q53" s="15">
        <f t="shared" si="2"/>
        <v>0</v>
      </c>
      <c r="V53" s="15">
        <f t="shared" si="3"/>
        <v>0</v>
      </c>
      <c r="AA53" s="15">
        <f t="shared" si="4"/>
        <v>0</v>
      </c>
      <c r="AF53" s="15">
        <f t="shared" si="5"/>
        <v>0</v>
      </c>
      <c r="AK53" s="15">
        <f t="shared" si="6"/>
        <v>0</v>
      </c>
      <c r="AP53" s="15">
        <f t="shared" si="7"/>
        <v>0</v>
      </c>
      <c r="AU53" s="15">
        <f t="shared" si="8"/>
        <v>0</v>
      </c>
      <c r="AZ53" s="15">
        <f t="shared" si="9"/>
        <v>0</v>
      </c>
      <c r="BE53" s="15">
        <f t="shared" si="10"/>
        <v>0</v>
      </c>
      <c r="BJ53" s="15">
        <f t="shared" si="11"/>
        <v>0</v>
      </c>
      <c r="BS53" s="15">
        <f t="shared" si="12"/>
        <v>0</v>
      </c>
      <c r="BV53" s="15">
        <v>6</v>
      </c>
      <c r="BW53" s="15" t="s">
        <v>275</v>
      </c>
      <c r="BX53" s="15">
        <f t="shared" si="13"/>
        <v>6</v>
      </c>
      <c r="CA53" s="18">
        <v>6</v>
      </c>
      <c r="CB53" s="18" t="s">
        <v>275</v>
      </c>
      <c r="CE53" s="15">
        <f t="shared" si="14"/>
        <v>6</v>
      </c>
      <c r="CF53" s="7"/>
    </row>
    <row r="54" spans="1:84" x14ac:dyDescent="0.25">
      <c r="A54" s="1" t="s">
        <v>292</v>
      </c>
      <c r="B54" s="1" t="s">
        <v>48</v>
      </c>
      <c r="G54" s="15">
        <f t="shared" si="0"/>
        <v>0</v>
      </c>
      <c r="L54" s="15">
        <f t="shared" si="1"/>
        <v>0</v>
      </c>
      <c r="Q54" s="15">
        <f t="shared" si="2"/>
        <v>0</v>
      </c>
      <c r="V54" s="15">
        <f t="shared" si="3"/>
        <v>0</v>
      </c>
      <c r="AA54" s="15">
        <f t="shared" si="4"/>
        <v>0</v>
      </c>
      <c r="AF54" s="15">
        <f t="shared" si="5"/>
        <v>0</v>
      </c>
      <c r="AK54" s="15">
        <f t="shared" si="6"/>
        <v>0</v>
      </c>
      <c r="AP54" s="15">
        <f t="shared" si="7"/>
        <v>0</v>
      </c>
      <c r="AU54" s="15">
        <f t="shared" si="8"/>
        <v>0</v>
      </c>
      <c r="AZ54" s="15">
        <f t="shared" si="9"/>
        <v>0</v>
      </c>
      <c r="BE54" s="15">
        <f t="shared" si="10"/>
        <v>0</v>
      </c>
      <c r="BJ54" s="15">
        <f t="shared" si="11"/>
        <v>0</v>
      </c>
      <c r="BS54" s="15">
        <f t="shared" si="12"/>
        <v>0</v>
      </c>
      <c r="BV54" s="15">
        <v>9</v>
      </c>
      <c r="BW54" s="15">
        <v>9</v>
      </c>
      <c r="BX54" s="15">
        <f t="shared" si="13"/>
        <v>18</v>
      </c>
      <c r="CC54" s="5">
        <v>3</v>
      </c>
      <c r="CD54" s="5" t="s">
        <v>275</v>
      </c>
      <c r="CE54" s="15">
        <f t="shared" si="14"/>
        <v>3</v>
      </c>
      <c r="CF54" s="7"/>
    </row>
    <row r="55" spans="1:84" x14ac:dyDescent="0.25">
      <c r="A55" s="1" t="s">
        <v>292</v>
      </c>
      <c r="B55" s="1" t="s">
        <v>49</v>
      </c>
      <c r="G55" s="15">
        <f t="shared" si="0"/>
        <v>0</v>
      </c>
      <c r="L55" s="15">
        <f t="shared" si="1"/>
        <v>0</v>
      </c>
      <c r="Q55" s="15">
        <f t="shared" si="2"/>
        <v>0</v>
      </c>
      <c r="V55" s="15">
        <f t="shared" si="3"/>
        <v>0</v>
      </c>
      <c r="AA55" s="15">
        <f t="shared" si="4"/>
        <v>0</v>
      </c>
      <c r="AF55" s="15">
        <f t="shared" si="5"/>
        <v>0</v>
      </c>
      <c r="AK55" s="15">
        <f t="shared" si="6"/>
        <v>0</v>
      </c>
      <c r="AP55" s="15">
        <f t="shared" si="7"/>
        <v>0</v>
      </c>
      <c r="AU55" s="15">
        <f t="shared" si="8"/>
        <v>0</v>
      </c>
      <c r="AZ55" s="15">
        <f t="shared" si="9"/>
        <v>0</v>
      </c>
      <c r="BE55" s="15">
        <f t="shared" si="10"/>
        <v>0</v>
      </c>
      <c r="BJ55" s="15">
        <f t="shared" si="11"/>
        <v>0</v>
      </c>
      <c r="BS55" s="15">
        <f t="shared" si="12"/>
        <v>0</v>
      </c>
      <c r="BV55" s="15">
        <v>3</v>
      </c>
      <c r="BW55" s="15" t="s">
        <v>275</v>
      </c>
      <c r="BX55" s="15">
        <f t="shared" si="13"/>
        <v>3</v>
      </c>
      <c r="CC55" s="5">
        <v>3</v>
      </c>
      <c r="CD55" s="5" t="s">
        <v>275</v>
      </c>
      <c r="CE55" s="15">
        <f t="shared" si="14"/>
        <v>3</v>
      </c>
      <c r="CF55" s="7"/>
    </row>
    <row r="56" spans="1:84" x14ac:dyDescent="0.25">
      <c r="A56" s="1" t="s">
        <v>292</v>
      </c>
      <c r="B56" s="1" t="s">
        <v>50</v>
      </c>
      <c r="G56" s="15">
        <f t="shared" si="0"/>
        <v>0</v>
      </c>
      <c r="L56" s="15">
        <f t="shared" si="1"/>
        <v>0</v>
      </c>
      <c r="Q56" s="15">
        <f t="shared" si="2"/>
        <v>0</v>
      </c>
      <c r="V56" s="15">
        <f t="shared" si="3"/>
        <v>0</v>
      </c>
      <c r="AA56" s="15">
        <f t="shared" si="4"/>
        <v>0</v>
      </c>
      <c r="AF56" s="15">
        <f t="shared" si="5"/>
        <v>0</v>
      </c>
      <c r="AK56" s="15">
        <f t="shared" si="6"/>
        <v>0</v>
      </c>
      <c r="AP56" s="15">
        <f t="shared" si="7"/>
        <v>0</v>
      </c>
      <c r="AU56" s="15">
        <f t="shared" si="8"/>
        <v>0</v>
      </c>
      <c r="AZ56" s="15">
        <f t="shared" si="9"/>
        <v>0</v>
      </c>
      <c r="BE56" s="15">
        <f t="shared" si="10"/>
        <v>0</v>
      </c>
      <c r="BJ56" s="15">
        <f t="shared" si="11"/>
        <v>0</v>
      </c>
      <c r="BS56" s="15">
        <f t="shared" si="12"/>
        <v>0</v>
      </c>
      <c r="BV56" s="15">
        <v>6</v>
      </c>
      <c r="BW56" s="15" t="s">
        <v>275</v>
      </c>
      <c r="BX56" s="15">
        <f t="shared" si="13"/>
        <v>6</v>
      </c>
      <c r="CA56" s="18">
        <v>6</v>
      </c>
      <c r="CB56" s="18" t="s">
        <v>275</v>
      </c>
      <c r="CE56" s="15">
        <f t="shared" si="14"/>
        <v>6</v>
      </c>
      <c r="CF56" s="7"/>
    </row>
    <row r="57" spans="1:84" x14ac:dyDescent="0.25">
      <c r="A57" s="1" t="s">
        <v>292</v>
      </c>
      <c r="B57" s="1" t="s">
        <v>51</v>
      </c>
      <c r="E57" s="15">
        <v>5</v>
      </c>
      <c r="F57" s="15">
        <v>2</v>
      </c>
      <c r="G57" s="15">
        <f t="shared" si="0"/>
        <v>7</v>
      </c>
      <c r="L57" s="15">
        <f t="shared" si="1"/>
        <v>0</v>
      </c>
      <c r="Q57" s="15">
        <f t="shared" si="2"/>
        <v>0</v>
      </c>
      <c r="V57" s="15">
        <f t="shared" si="3"/>
        <v>0</v>
      </c>
      <c r="AA57" s="15">
        <f t="shared" si="4"/>
        <v>0</v>
      </c>
      <c r="AD57" s="4">
        <v>5</v>
      </c>
      <c r="AE57" s="4" t="s">
        <v>275</v>
      </c>
      <c r="AF57" s="15">
        <f t="shared" si="5"/>
        <v>5</v>
      </c>
      <c r="AK57" s="15">
        <f t="shared" si="6"/>
        <v>0</v>
      </c>
      <c r="AP57" s="15">
        <f t="shared" si="7"/>
        <v>0</v>
      </c>
      <c r="AU57" s="15">
        <f t="shared" si="8"/>
        <v>0</v>
      </c>
      <c r="AZ57" s="15">
        <f t="shared" si="9"/>
        <v>0</v>
      </c>
      <c r="BE57" s="15">
        <f t="shared" si="10"/>
        <v>0</v>
      </c>
      <c r="BJ57" s="15">
        <f t="shared" si="11"/>
        <v>0</v>
      </c>
      <c r="BS57" s="15">
        <f t="shared" si="12"/>
        <v>0</v>
      </c>
      <c r="BV57" s="15">
        <v>6</v>
      </c>
      <c r="BW57" s="15" t="s">
        <v>275</v>
      </c>
      <c r="BX57" s="15">
        <f t="shared" si="13"/>
        <v>6</v>
      </c>
      <c r="CC57" s="5">
        <v>6</v>
      </c>
      <c r="CD57" s="5" t="s">
        <v>275</v>
      </c>
      <c r="CE57" s="15">
        <f t="shared" si="14"/>
        <v>6</v>
      </c>
      <c r="CF57" s="7"/>
    </row>
    <row r="58" spans="1:84" x14ac:dyDescent="0.25">
      <c r="A58" s="1" t="s">
        <v>292</v>
      </c>
      <c r="B58" s="1" t="s">
        <v>52</v>
      </c>
      <c r="E58" s="15">
        <v>2</v>
      </c>
      <c r="F58" s="15" t="s">
        <v>275</v>
      </c>
      <c r="G58" s="15">
        <f t="shared" si="0"/>
        <v>2</v>
      </c>
      <c r="L58" s="15">
        <f t="shared" si="1"/>
        <v>0</v>
      </c>
      <c r="Q58" s="15">
        <f t="shared" si="2"/>
        <v>0</v>
      </c>
      <c r="V58" s="15">
        <f t="shared" si="3"/>
        <v>0</v>
      </c>
      <c r="AA58" s="15">
        <f t="shared" si="4"/>
        <v>0</v>
      </c>
      <c r="AD58" s="4">
        <v>0</v>
      </c>
      <c r="AE58" s="4" t="s">
        <v>275</v>
      </c>
      <c r="AF58" s="15">
        <f t="shared" si="5"/>
        <v>0</v>
      </c>
      <c r="AI58" s="15">
        <v>2</v>
      </c>
      <c r="AJ58" s="15">
        <v>12</v>
      </c>
      <c r="AK58" s="15">
        <f t="shared" si="6"/>
        <v>14</v>
      </c>
      <c r="AP58" s="15">
        <f t="shared" si="7"/>
        <v>0</v>
      </c>
      <c r="AU58" s="15">
        <f t="shared" si="8"/>
        <v>0</v>
      </c>
      <c r="AZ58" s="15">
        <f t="shared" si="9"/>
        <v>0</v>
      </c>
      <c r="BC58" s="15">
        <v>6</v>
      </c>
      <c r="BD58" s="15">
        <v>4</v>
      </c>
      <c r="BE58" s="15">
        <f t="shared" si="10"/>
        <v>10</v>
      </c>
      <c r="BJ58" s="15">
        <f t="shared" si="11"/>
        <v>0</v>
      </c>
      <c r="BS58" s="15">
        <f t="shared" si="12"/>
        <v>0</v>
      </c>
      <c r="BX58" s="15">
        <f t="shared" si="13"/>
        <v>0</v>
      </c>
      <c r="CE58" s="15">
        <f t="shared" si="14"/>
        <v>0</v>
      </c>
      <c r="CF58" s="7"/>
    </row>
    <row r="59" spans="1:84" x14ac:dyDescent="0.25">
      <c r="A59" s="1" t="s">
        <v>292</v>
      </c>
      <c r="B59" s="1" t="s">
        <v>53</v>
      </c>
      <c r="C59" s="15">
        <v>6</v>
      </c>
      <c r="D59" s="15">
        <v>2</v>
      </c>
      <c r="G59" s="15">
        <f t="shared" si="0"/>
        <v>8</v>
      </c>
      <c r="L59" s="15">
        <f t="shared" si="1"/>
        <v>0</v>
      </c>
      <c r="Q59" s="15">
        <f t="shared" si="2"/>
        <v>0</v>
      </c>
      <c r="V59" s="15">
        <f t="shared" si="3"/>
        <v>0</v>
      </c>
      <c r="AA59" s="15">
        <f t="shared" si="4"/>
        <v>0</v>
      </c>
      <c r="AF59" s="15">
        <f t="shared" si="5"/>
        <v>0</v>
      </c>
      <c r="AG59" s="15">
        <v>8</v>
      </c>
      <c r="AH59" s="15">
        <v>12</v>
      </c>
      <c r="AK59" s="15">
        <f t="shared" si="6"/>
        <v>20</v>
      </c>
      <c r="AP59" s="15">
        <f t="shared" si="7"/>
        <v>0</v>
      </c>
      <c r="AU59" s="15">
        <f t="shared" si="8"/>
        <v>0</v>
      </c>
      <c r="AZ59" s="15">
        <f t="shared" si="9"/>
        <v>0</v>
      </c>
      <c r="BE59" s="15">
        <f t="shared" si="10"/>
        <v>0</v>
      </c>
      <c r="BJ59" s="15">
        <f t="shared" si="11"/>
        <v>0</v>
      </c>
      <c r="BS59" s="15">
        <f t="shared" si="12"/>
        <v>0</v>
      </c>
      <c r="BT59" s="15">
        <v>6</v>
      </c>
      <c r="BU59" s="15" t="s">
        <v>275</v>
      </c>
      <c r="BX59" s="15">
        <f t="shared" si="13"/>
        <v>6</v>
      </c>
      <c r="CE59" s="15">
        <f t="shared" si="14"/>
        <v>0</v>
      </c>
      <c r="CF59" s="7"/>
    </row>
    <row r="60" spans="1:84" x14ac:dyDescent="0.25">
      <c r="A60" s="1" t="s">
        <v>292</v>
      </c>
      <c r="B60" s="1" t="s">
        <v>54</v>
      </c>
      <c r="G60" s="15">
        <f t="shared" si="0"/>
        <v>0</v>
      </c>
      <c r="L60" s="15">
        <f t="shared" si="1"/>
        <v>0</v>
      </c>
      <c r="Q60" s="15">
        <f t="shared" si="2"/>
        <v>0</v>
      </c>
      <c r="V60" s="15">
        <f t="shared" si="3"/>
        <v>0</v>
      </c>
      <c r="AA60" s="15">
        <f t="shared" si="4"/>
        <v>0</v>
      </c>
      <c r="AF60" s="15">
        <f t="shared" si="5"/>
        <v>0</v>
      </c>
      <c r="AK60" s="15">
        <f t="shared" si="6"/>
        <v>0</v>
      </c>
      <c r="AP60" s="15">
        <f t="shared" si="7"/>
        <v>0</v>
      </c>
      <c r="AU60" s="15">
        <f t="shared" si="8"/>
        <v>0</v>
      </c>
      <c r="AZ60" s="15">
        <f t="shared" si="9"/>
        <v>0</v>
      </c>
      <c r="BE60" s="15">
        <f t="shared" si="10"/>
        <v>0</v>
      </c>
      <c r="BJ60" s="15">
        <f t="shared" si="11"/>
        <v>0</v>
      </c>
      <c r="BS60" s="15">
        <f t="shared" si="12"/>
        <v>0</v>
      </c>
      <c r="BV60" s="15">
        <v>6</v>
      </c>
      <c r="BW60" s="15" t="s">
        <v>275</v>
      </c>
      <c r="BX60" s="15">
        <f t="shared" si="13"/>
        <v>6</v>
      </c>
      <c r="CC60" s="5">
        <v>3</v>
      </c>
      <c r="CD60" s="5" t="s">
        <v>275</v>
      </c>
      <c r="CE60" s="15">
        <f t="shared" si="14"/>
        <v>3</v>
      </c>
      <c r="CF60" s="7"/>
    </row>
    <row r="61" spans="1:84" x14ac:dyDescent="0.25">
      <c r="A61" s="1" t="s">
        <v>292</v>
      </c>
      <c r="B61" s="1" t="s">
        <v>55</v>
      </c>
      <c r="G61" s="15">
        <f t="shared" si="0"/>
        <v>0</v>
      </c>
      <c r="L61" s="15">
        <f t="shared" si="1"/>
        <v>0</v>
      </c>
      <c r="Q61" s="15">
        <f t="shared" si="2"/>
        <v>0</v>
      </c>
      <c r="V61" s="15">
        <f t="shared" si="3"/>
        <v>0</v>
      </c>
      <c r="AA61" s="15">
        <f t="shared" si="4"/>
        <v>0</v>
      </c>
      <c r="AF61" s="15">
        <f t="shared" si="5"/>
        <v>0</v>
      </c>
      <c r="AK61" s="15">
        <f t="shared" si="6"/>
        <v>0</v>
      </c>
      <c r="AP61" s="15">
        <f t="shared" si="7"/>
        <v>0</v>
      </c>
      <c r="AU61" s="15">
        <f t="shared" si="8"/>
        <v>0</v>
      </c>
      <c r="AZ61" s="15">
        <f t="shared" si="9"/>
        <v>0</v>
      </c>
      <c r="BE61" s="15">
        <f t="shared" si="10"/>
        <v>0</v>
      </c>
      <c r="BJ61" s="15">
        <f t="shared" si="11"/>
        <v>0</v>
      </c>
      <c r="BS61" s="15">
        <f t="shared" si="12"/>
        <v>0</v>
      </c>
      <c r="BV61" s="15">
        <v>3</v>
      </c>
      <c r="BW61" s="15" t="s">
        <v>275</v>
      </c>
      <c r="BX61" s="15">
        <f t="shared" si="13"/>
        <v>3</v>
      </c>
      <c r="CC61" s="5">
        <v>3</v>
      </c>
      <c r="CD61" s="5" t="s">
        <v>275</v>
      </c>
      <c r="CE61" s="15">
        <f t="shared" si="14"/>
        <v>3</v>
      </c>
    </row>
    <row r="62" spans="1:84" x14ac:dyDescent="0.25">
      <c r="A62" s="1" t="s">
        <v>292</v>
      </c>
      <c r="B62" s="1" t="s">
        <v>47</v>
      </c>
      <c r="G62" s="15">
        <f t="shared" si="0"/>
        <v>0</v>
      </c>
      <c r="L62" s="15">
        <f t="shared" si="1"/>
        <v>0</v>
      </c>
      <c r="Q62" s="15">
        <f t="shared" si="2"/>
        <v>0</v>
      </c>
      <c r="V62" s="15">
        <f t="shared" si="3"/>
        <v>0</v>
      </c>
      <c r="AA62" s="15">
        <f t="shared" si="4"/>
        <v>0</v>
      </c>
      <c r="AF62" s="15">
        <f t="shared" si="5"/>
        <v>0</v>
      </c>
      <c r="AK62" s="15">
        <f t="shared" si="6"/>
        <v>0</v>
      </c>
      <c r="AP62" s="15">
        <f t="shared" si="7"/>
        <v>0</v>
      </c>
      <c r="AU62" s="15">
        <f t="shared" si="8"/>
        <v>0</v>
      </c>
      <c r="AZ62" s="15">
        <f t="shared" si="9"/>
        <v>0</v>
      </c>
      <c r="BE62" s="15">
        <f t="shared" si="10"/>
        <v>0</v>
      </c>
      <c r="BJ62" s="15">
        <f t="shared" si="11"/>
        <v>0</v>
      </c>
      <c r="BS62" s="15">
        <f t="shared" si="12"/>
        <v>0</v>
      </c>
      <c r="BT62" s="15">
        <v>3</v>
      </c>
      <c r="BU62" s="15" t="s">
        <v>275</v>
      </c>
      <c r="BX62" s="15">
        <f t="shared" si="13"/>
        <v>3</v>
      </c>
      <c r="BY62" s="5">
        <v>3</v>
      </c>
      <c r="BZ62" s="5" t="s">
        <v>275</v>
      </c>
      <c r="CE62" s="15">
        <f t="shared" si="14"/>
        <v>3</v>
      </c>
    </row>
    <row r="63" spans="1:84" x14ac:dyDescent="0.25">
      <c r="A63" s="1" t="s">
        <v>292</v>
      </c>
      <c r="B63" s="1" t="s">
        <v>56</v>
      </c>
      <c r="G63" s="15">
        <f t="shared" si="0"/>
        <v>0</v>
      </c>
      <c r="L63" s="15">
        <f t="shared" si="1"/>
        <v>0</v>
      </c>
      <c r="Q63" s="15">
        <f t="shared" si="2"/>
        <v>0</v>
      </c>
      <c r="V63" s="15">
        <f t="shared" si="3"/>
        <v>0</v>
      </c>
      <c r="AA63" s="15">
        <f t="shared" si="4"/>
        <v>0</v>
      </c>
      <c r="AF63" s="15">
        <f t="shared" si="5"/>
        <v>0</v>
      </c>
      <c r="AK63" s="15">
        <f t="shared" si="6"/>
        <v>0</v>
      </c>
      <c r="AP63" s="15">
        <f t="shared" si="7"/>
        <v>0</v>
      </c>
      <c r="AU63" s="15">
        <f t="shared" si="8"/>
        <v>0</v>
      </c>
      <c r="AZ63" s="15">
        <f t="shared" si="9"/>
        <v>0</v>
      </c>
      <c r="BE63" s="15">
        <f t="shared" si="10"/>
        <v>0</v>
      </c>
      <c r="BJ63" s="15">
        <f t="shared" si="11"/>
        <v>0</v>
      </c>
      <c r="BS63" s="15">
        <f t="shared" si="12"/>
        <v>0</v>
      </c>
      <c r="BT63" s="15">
        <v>6</v>
      </c>
      <c r="BU63" s="15" t="s">
        <v>275</v>
      </c>
      <c r="BX63" s="15">
        <f t="shared" si="13"/>
        <v>6</v>
      </c>
      <c r="BY63" s="5">
        <v>3</v>
      </c>
      <c r="BZ63" s="5" t="s">
        <v>275</v>
      </c>
      <c r="CE63" s="15">
        <f t="shared" si="14"/>
        <v>3</v>
      </c>
    </row>
    <row r="64" spans="1:84" x14ac:dyDescent="0.25">
      <c r="A64" s="1" t="s">
        <v>292</v>
      </c>
      <c r="B64" s="1" t="s">
        <v>57</v>
      </c>
      <c r="C64" s="15">
        <v>8</v>
      </c>
      <c r="D64" s="15">
        <v>10</v>
      </c>
      <c r="G64" s="15">
        <f t="shared" si="0"/>
        <v>18</v>
      </c>
      <c r="L64" s="15">
        <f t="shared" si="1"/>
        <v>0</v>
      </c>
      <c r="Q64" s="15">
        <f t="shared" si="2"/>
        <v>0</v>
      </c>
      <c r="V64" s="15">
        <f t="shared" si="3"/>
        <v>0</v>
      </c>
      <c r="AA64" s="15">
        <f t="shared" si="4"/>
        <v>0</v>
      </c>
      <c r="AF64" s="15">
        <f t="shared" si="5"/>
        <v>0</v>
      </c>
      <c r="AK64" s="15">
        <f t="shared" si="6"/>
        <v>0</v>
      </c>
      <c r="AP64" s="15">
        <f t="shared" si="7"/>
        <v>0</v>
      </c>
      <c r="AU64" s="15">
        <f t="shared" si="8"/>
        <v>0</v>
      </c>
      <c r="AZ64" s="15">
        <f t="shared" si="9"/>
        <v>0</v>
      </c>
      <c r="BE64" s="15">
        <f t="shared" si="10"/>
        <v>0</v>
      </c>
      <c r="BJ64" s="15">
        <f t="shared" si="11"/>
        <v>0</v>
      </c>
      <c r="BQ64" s="6">
        <v>6</v>
      </c>
      <c r="BR64" s="6" t="s">
        <v>275</v>
      </c>
      <c r="BS64" s="15">
        <f t="shared" si="12"/>
        <v>6</v>
      </c>
      <c r="BX64" s="15">
        <f t="shared" si="13"/>
        <v>0</v>
      </c>
      <c r="CC64" s="5">
        <v>6</v>
      </c>
      <c r="CD64" s="5" t="s">
        <v>275</v>
      </c>
      <c r="CE64" s="15">
        <f t="shared" si="14"/>
        <v>6</v>
      </c>
    </row>
    <row r="65" spans="1:86" x14ac:dyDescent="0.25">
      <c r="A65" s="1" t="s">
        <v>292</v>
      </c>
      <c r="B65" s="1" t="s">
        <v>58</v>
      </c>
      <c r="G65" s="15">
        <f t="shared" si="0"/>
        <v>0</v>
      </c>
      <c r="L65" s="15">
        <f t="shared" si="1"/>
        <v>0</v>
      </c>
      <c r="Q65" s="15">
        <f t="shared" si="2"/>
        <v>0</v>
      </c>
      <c r="V65" s="15">
        <f t="shared" si="3"/>
        <v>0</v>
      </c>
      <c r="AA65" s="15">
        <f t="shared" si="4"/>
        <v>0</v>
      </c>
      <c r="AF65" s="15">
        <f t="shared" si="5"/>
        <v>0</v>
      </c>
      <c r="AK65" s="15">
        <f t="shared" si="6"/>
        <v>0</v>
      </c>
      <c r="AP65" s="15">
        <f t="shared" si="7"/>
        <v>0</v>
      </c>
      <c r="AU65" s="15">
        <f t="shared" si="8"/>
        <v>0</v>
      </c>
      <c r="AZ65" s="15">
        <f t="shared" si="9"/>
        <v>0</v>
      </c>
      <c r="BE65" s="15">
        <f t="shared" si="10"/>
        <v>0</v>
      </c>
      <c r="BJ65" s="15">
        <f t="shared" si="11"/>
        <v>0</v>
      </c>
      <c r="BS65" s="15">
        <f t="shared" si="12"/>
        <v>0</v>
      </c>
      <c r="BT65" s="15">
        <v>0</v>
      </c>
      <c r="BU65" s="15" t="s">
        <v>275</v>
      </c>
      <c r="BX65" s="15">
        <f t="shared" si="13"/>
        <v>0</v>
      </c>
      <c r="BY65" s="5">
        <v>3</v>
      </c>
      <c r="BZ65" s="5" t="s">
        <v>275</v>
      </c>
      <c r="CE65" s="15">
        <f t="shared" si="14"/>
        <v>3</v>
      </c>
    </row>
    <row r="66" spans="1:86" s="14" customFormat="1" x14ac:dyDescent="0.25">
      <c r="A66" s="3"/>
      <c r="B66" s="3"/>
      <c r="C66" s="6">
        <f>SUM(C47:C65)</f>
        <v>14</v>
      </c>
      <c r="D66" s="6">
        <f t="shared" ref="D66:F66" si="157">SUM(D47:D65)</f>
        <v>12</v>
      </c>
      <c r="E66" s="6">
        <v>19</v>
      </c>
      <c r="F66" s="6">
        <f t="shared" si="157"/>
        <v>4</v>
      </c>
      <c r="G66" s="6"/>
      <c r="H66" s="6">
        <f t="shared" ref="H66:K66" si="158">SUM(H47:H65)</f>
        <v>0</v>
      </c>
      <c r="I66" s="6">
        <f t="shared" si="158"/>
        <v>0</v>
      </c>
      <c r="J66" s="6">
        <f t="shared" si="158"/>
        <v>0</v>
      </c>
      <c r="K66" s="6">
        <f t="shared" si="158"/>
        <v>0</v>
      </c>
      <c r="L66" s="6"/>
      <c r="M66" s="6">
        <f t="shared" ref="M66:P66" si="159">SUM(M47:M65)</f>
        <v>0</v>
      </c>
      <c r="N66" s="6">
        <f t="shared" si="159"/>
        <v>0</v>
      </c>
      <c r="O66" s="6">
        <f t="shared" si="159"/>
        <v>0</v>
      </c>
      <c r="P66" s="6">
        <f t="shared" si="159"/>
        <v>0</v>
      </c>
      <c r="Q66" s="6"/>
      <c r="R66" s="6">
        <f t="shared" ref="R66:U66" si="160">SUM(R47:R65)</f>
        <v>0</v>
      </c>
      <c r="S66" s="6">
        <f t="shared" si="160"/>
        <v>0</v>
      </c>
      <c r="T66" s="6">
        <f t="shared" si="160"/>
        <v>0</v>
      </c>
      <c r="U66" s="6">
        <f t="shared" si="160"/>
        <v>0</v>
      </c>
      <c r="V66" s="6"/>
      <c r="W66" s="6">
        <f t="shared" ref="W66:Z66" si="161">SUM(W47:W65)</f>
        <v>0</v>
      </c>
      <c r="X66" s="6">
        <f t="shared" si="161"/>
        <v>0</v>
      </c>
      <c r="Y66" s="6">
        <f t="shared" si="161"/>
        <v>6</v>
      </c>
      <c r="Z66" s="6">
        <f t="shared" si="161"/>
        <v>12</v>
      </c>
      <c r="AA66" s="6"/>
      <c r="AB66" s="6">
        <f t="shared" ref="AB66:AE66" si="162">SUM(AB47:AB65)</f>
        <v>0</v>
      </c>
      <c r="AC66" s="6">
        <f t="shared" si="162"/>
        <v>0</v>
      </c>
      <c r="AD66" s="6">
        <f t="shared" si="162"/>
        <v>5</v>
      </c>
      <c r="AE66" s="6">
        <f t="shared" si="162"/>
        <v>0</v>
      </c>
      <c r="AF66" s="6"/>
      <c r="AG66" s="6">
        <v>8</v>
      </c>
      <c r="AH66" s="6">
        <v>12</v>
      </c>
      <c r="AI66" s="6">
        <v>2</v>
      </c>
      <c r="AJ66" s="6">
        <v>12</v>
      </c>
      <c r="AK66" s="6"/>
      <c r="AL66" s="6">
        <f t="shared" ref="AL66:AO66" si="163">SUM(AL47:AL65)</f>
        <v>6</v>
      </c>
      <c r="AM66" s="6">
        <f t="shared" si="163"/>
        <v>12</v>
      </c>
      <c r="AN66" s="6">
        <f t="shared" si="163"/>
        <v>0</v>
      </c>
      <c r="AO66" s="6">
        <f t="shared" si="163"/>
        <v>0</v>
      </c>
      <c r="AP66" s="6"/>
      <c r="AQ66" s="6">
        <f t="shared" ref="AQ66:AT66" si="164">SUM(AQ47:AQ65)</f>
        <v>0</v>
      </c>
      <c r="AR66" s="6">
        <f t="shared" si="164"/>
        <v>0</v>
      </c>
      <c r="AS66" s="6">
        <f t="shared" si="164"/>
        <v>0</v>
      </c>
      <c r="AT66" s="6">
        <f t="shared" si="164"/>
        <v>0</v>
      </c>
      <c r="AU66" s="6"/>
      <c r="AV66" s="6">
        <f t="shared" ref="AV66:AY66" si="165">SUM(AV47:AV65)</f>
        <v>4</v>
      </c>
      <c r="AW66" s="6">
        <f t="shared" si="165"/>
        <v>8</v>
      </c>
      <c r="AX66" s="6">
        <f t="shared" si="165"/>
        <v>0</v>
      </c>
      <c r="AY66" s="6">
        <f t="shared" si="165"/>
        <v>0</v>
      </c>
      <c r="AZ66" s="6"/>
      <c r="BA66" s="6">
        <f t="shared" ref="BA66:BD66" si="166">SUM(BA47:BA65)</f>
        <v>0</v>
      </c>
      <c r="BB66" s="6">
        <f t="shared" si="166"/>
        <v>0</v>
      </c>
      <c r="BC66" s="6">
        <f t="shared" si="166"/>
        <v>6</v>
      </c>
      <c r="BD66" s="6">
        <f t="shared" si="166"/>
        <v>4</v>
      </c>
      <c r="BE66" s="6"/>
      <c r="BF66" s="6">
        <f t="shared" ref="BF66:BI66" si="167">SUM(BF47:BF65)</f>
        <v>0</v>
      </c>
      <c r="BG66" s="6">
        <f t="shared" si="167"/>
        <v>0</v>
      </c>
      <c r="BH66" s="6">
        <f t="shared" si="167"/>
        <v>0</v>
      </c>
      <c r="BI66" s="6">
        <f t="shared" si="167"/>
        <v>0</v>
      </c>
      <c r="BJ66" s="6"/>
      <c r="BK66" s="6">
        <f t="shared" ref="BK66:BR66" si="168">SUM(BK47:BK65)</f>
        <v>0</v>
      </c>
      <c r="BL66" s="6">
        <f t="shared" si="168"/>
        <v>0</v>
      </c>
      <c r="BM66" s="6">
        <f t="shared" si="168"/>
        <v>0</v>
      </c>
      <c r="BN66" s="6">
        <f t="shared" si="168"/>
        <v>0</v>
      </c>
      <c r="BO66" s="6">
        <f t="shared" si="168"/>
        <v>0</v>
      </c>
      <c r="BP66" s="6">
        <f t="shared" si="168"/>
        <v>0</v>
      </c>
      <c r="BQ66" s="6">
        <f t="shared" si="168"/>
        <v>6</v>
      </c>
      <c r="BR66" s="6">
        <f t="shared" si="168"/>
        <v>0</v>
      </c>
      <c r="BS66" s="6"/>
      <c r="BT66" s="6">
        <v>27</v>
      </c>
      <c r="BU66" s="6">
        <f t="shared" ref="BU66:BW66" si="169">SUM(BU47:BU65)</f>
        <v>6</v>
      </c>
      <c r="BV66" s="6">
        <v>27</v>
      </c>
      <c r="BW66" s="6">
        <f t="shared" si="169"/>
        <v>9</v>
      </c>
      <c r="BX66" s="6"/>
      <c r="BY66" s="6">
        <f t="shared" ref="BY66:CD66" si="170">SUM(BY47:BY65)</f>
        <v>12</v>
      </c>
      <c r="BZ66" s="6">
        <f t="shared" si="170"/>
        <v>0</v>
      </c>
      <c r="CA66" s="6">
        <f t="shared" si="170"/>
        <v>12</v>
      </c>
      <c r="CB66" s="6">
        <f t="shared" si="170"/>
        <v>0</v>
      </c>
      <c r="CC66" s="6">
        <v>24</v>
      </c>
      <c r="CD66" s="6">
        <f t="shared" si="170"/>
        <v>0</v>
      </c>
      <c r="CE66" s="6"/>
      <c r="CG66" s="14">
        <f>SUM(BL66,BK66,BI66,BH66,BG66,BF66,BD66,BC66,BB66,BA66,AY66,AX66,AW66,AV66,AT66,AS66,AR66,AQ66,AL66,AM66,AN66,AO66,AG66,AH66,AI66,AJ66,AB66,AC66,AD66,AE66,Z66,Y66,X66,W66,U66,T66,S66,R66,P66,O66,N66,M66,K66,J66,I66,H66,F66,E66,D66,C66)</f>
        <v>146</v>
      </c>
      <c r="CH66" s="14">
        <f>SUM(BM66:CD66)</f>
        <v>123</v>
      </c>
    </row>
    <row r="68" spans="1:86" x14ac:dyDescent="0.25">
      <c r="A68" s="1" t="s">
        <v>59</v>
      </c>
      <c r="B68" s="1" t="s">
        <v>60</v>
      </c>
      <c r="G68" s="15">
        <f t="shared" si="0"/>
        <v>0</v>
      </c>
      <c r="J68" s="4">
        <v>2</v>
      </c>
      <c r="K68" s="4" t="s">
        <v>275</v>
      </c>
      <c r="L68" s="15">
        <f t="shared" si="1"/>
        <v>2</v>
      </c>
      <c r="Q68" s="15">
        <f t="shared" si="2"/>
        <v>0</v>
      </c>
      <c r="V68" s="15">
        <f t="shared" si="3"/>
        <v>0</v>
      </c>
      <c r="AA68" s="15">
        <f t="shared" si="4"/>
        <v>0</v>
      </c>
      <c r="AF68" s="15">
        <f t="shared" si="5"/>
        <v>0</v>
      </c>
      <c r="AI68" s="15">
        <v>3</v>
      </c>
      <c r="AJ68" s="15">
        <v>10</v>
      </c>
      <c r="AK68" s="15">
        <f t="shared" si="6"/>
        <v>13</v>
      </c>
      <c r="AP68" s="15">
        <f t="shared" si="7"/>
        <v>0</v>
      </c>
      <c r="AU68" s="15">
        <f t="shared" si="8"/>
        <v>0</v>
      </c>
      <c r="AZ68" s="15">
        <f t="shared" si="9"/>
        <v>0</v>
      </c>
      <c r="BC68" s="15">
        <v>6</v>
      </c>
      <c r="BD68" s="15">
        <v>8</v>
      </c>
      <c r="BE68" s="15">
        <f t="shared" si="10"/>
        <v>14</v>
      </c>
      <c r="BJ68" s="15">
        <f t="shared" si="11"/>
        <v>0</v>
      </c>
      <c r="BK68" s="15">
        <v>1.5</v>
      </c>
      <c r="BL68" s="15" t="s">
        <v>275</v>
      </c>
      <c r="BS68" s="15">
        <f t="shared" si="12"/>
        <v>0</v>
      </c>
      <c r="BX68" s="15">
        <f t="shared" si="13"/>
        <v>0</v>
      </c>
      <c r="CE68" s="15">
        <f t="shared" si="14"/>
        <v>0</v>
      </c>
      <c r="CF68" s="7"/>
    </row>
    <row r="69" spans="1:86" x14ac:dyDescent="0.25">
      <c r="A69" s="1" t="s">
        <v>59</v>
      </c>
      <c r="B69" s="1" t="s">
        <v>61</v>
      </c>
      <c r="G69" s="15">
        <f t="shared" si="0"/>
        <v>0</v>
      </c>
      <c r="H69" s="4">
        <v>3</v>
      </c>
      <c r="I69" s="4" t="s">
        <v>275</v>
      </c>
      <c r="L69" s="15">
        <f t="shared" si="1"/>
        <v>3</v>
      </c>
      <c r="Q69" s="15">
        <f t="shared" si="2"/>
        <v>0</v>
      </c>
      <c r="V69" s="15">
        <f t="shared" si="3"/>
        <v>0</v>
      </c>
      <c r="AA69" s="15">
        <f t="shared" si="4"/>
        <v>0</v>
      </c>
      <c r="AF69" s="15">
        <f t="shared" si="5"/>
        <v>0</v>
      </c>
      <c r="AI69" s="15">
        <v>1</v>
      </c>
      <c r="AJ69" s="15">
        <v>3</v>
      </c>
      <c r="AK69" s="15">
        <f t="shared" si="6"/>
        <v>4</v>
      </c>
      <c r="AP69" s="15">
        <f t="shared" si="7"/>
        <v>0</v>
      </c>
      <c r="AU69" s="15">
        <f t="shared" si="8"/>
        <v>0</v>
      </c>
      <c r="AZ69" s="15">
        <f t="shared" si="9"/>
        <v>0</v>
      </c>
      <c r="BE69" s="15">
        <f t="shared" si="10"/>
        <v>0</v>
      </c>
      <c r="BF69" s="4">
        <v>0</v>
      </c>
      <c r="BG69" s="4" t="s">
        <v>275</v>
      </c>
      <c r="BJ69" s="15">
        <f t="shared" si="11"/>
        <v>0</v>
      </c>
      <c r="BK69" s="15">
        <v>1.5</v>
      </c>
      <c r="BL69" s="15" t="s">
        <v>275</v>
      </c>
      <c r="BS69" s="15">
        <f t="shared" si="12"/>
        <v>0</v>
      </c>
      <c r="BX69" s="15">
        <f t="shared" si="13"/>
        <v>0</v>
      </c>
      <c r="CE69" s="15">
        <f t="shared" si="14"/>
        <v>0</v>
      </c>
      <c r="CF69" s="7"/>
    </row>
    <row r="70" spans="1:86" x14ac:dyDescent="0.25">
      <c r="A70" s="1" t="s">
        <v>59</v>
      </c>
      <c r="B70" s="1" t="s">
        <v>62</v>
      </c>
      <c r="C70" s="15">
        <v>2</v>
      </c>
      <c r="D70" s="15" t="s">
        <v>275</v>
      </c>
      <c r="G70" s="15">
        <f t="shared" si="0"/>
        <v>2</v>
      </c>
      <c r="H70" s="4">
        <v>0</v>
      </c>
      <c r="I70" s="4" t="s">
        <v>275</v>
      </c>
      <c r="L70" s="15">
        <f t="shared" si="1"/>
        <v>0</v>
      </c>
      <c r="Q70" s="15">
        <f t="shared" si="2"/>
        <v>0</v>
      </c>
      <c r="V70" s="15">
        <f t="shared" si="3"/>
        <v>0</v>
      </c>
      <c r="W70" s="15">
        <v>4</v>
      </c>
      <c r="X70" s="15" t="s">
        <v>275</v>
      </c>
      <c r="AA70" s="15">
        <f t="shared" si="4"/>
        <v>4</v>
      </c>
      <c r="AF70" s="15">
        <f t="shared" si="5"/>
        <v>0</v>
      </c>
      <c r="AK70" s="15">
        <f t="shared" si="6"/>
        <v>0</v>
      </c>
      <c r="AP70" s="15">
        <f t="shared" si="7"/>
        <v>0</v>
      </c>
      <c r="AU70" s="15">
        <f t="shared" si="8"/>
        <v>0</v>
      </c>
      <c r="AZ70" s="15">
        <f t="shared" si="9"/>
        <v>0</v>
      </c>
      <c r="BE70" s="15">
        <f t="shared" si="10"/>
        <v>0</v>
      </c>
      <c r="BJ70" s="15">
        <f t="shared" si="11"/>
        <v>0</v>
      </c>
      <c r="BS70" s="15">
        <f t="shared" si="12"/>
        <v>0</v>
      </c>
      <c r="BX70" s="15">
        <f t="shared" si="13"/>
        <v>0</v>
      </c>
      <c r="CE70" s="15">
        <f t="shared" si="14"/>
        <v>0</v>
      </c>
      <c r="CF70" s="7"/>
    </row>
    <row r="71" spans="1:86" x14ac:dyDescent="0.25">
      <c r="A71" s="1" t="s">
        <v>59</v>
      </c>
      <c r="B71" s="1" t="s">
        <v>63</v>
      </c>
      <c r="G71" s="15">
        <f t="shared" si="0"/>
        <v>0</v>
      </c>
      <c r="J71" s="4">
        <v>2</v>
      </c>
      <c r="K71" s="4" t="s">
        <v>275</v>
      </c>
      <c r="L71" s="15">
        <f t="shared" si="1"/>
        <v>2</v>
      </c>
      <c r="Q71" s="15">
        <f t="shared" si="2"/>
        <v>0</v>
      </c>
      <c r="V71" s="15">
        <f t="shared" si="3"/>
        <v>0</v>
      </c>
      <c r="AA71" s="15">
        <f t="shared" si="4"/>
        <v>0</v>
      </c>
      <c r="AF71" s="15">
        <f t="shared" si="5"/>
        <v>0</v>
      </c>
      <c r="AI71" s="15">
        <v>3</v>
      </c>
      <c r="AJ71" s="15">
        <v>10</v>
      </c>
      <c r="AK71" s="15">
        <f t="shared" si="6"/>
        <v>13</v>
      </c>
      <c r="AP71" s="15">
        <f t="shared" si="7"/>
        <v>0</v>
      </c>
      <c r="AU71" s="15">
        <f t="shared" si="8"/>
        <v>0</v>
      </c>
      <c r="AZ71" s="15">
        <f t="shared" si="9"/>
        <v>0</v>
      </c>
      <c r="BE71" s="15">
        <f t="shared" si="10"/>
        <v>0</v>
      </c>
      <c r="BH71" s="4">
        <v>3</v>
      </c>
      <c r="BI71" s="4" t="s">
        <v>275</v>
      </c>
      <c r="BJ71" s="15">
        <f t="shared" si="11"/>
        <v>3</v>
      </c>
      <c r="BK71" s="15">
        <v>1.5</v>
      </c>
      <c r="BL71" s="15" t="s">
        <v>275</v>
      </c>
      <c r="BS71" s="15">
        <f t="shared" si="12"/>
        <v>0</v>
      </c>
      <c r="BX71" s="15">
        <f t="shared" si="13"/>
        <v>0</v>
      </c>
      <c r="CE71" s="15">
        <f t="shared" si="14"/>
        <v>0</v>
      </c>
      <c r="CF71" s="7"/>
    </row>
    <row r="72" spans="1:86" x14ac:dyDescent="0.25">
      <c r="A72" s="1" t="s">
        <v>59</v>
      </c>
      <c r="B72" s="1" t="s">
        <v>64</v>
      </c>
      <c r="E72" s="15">
        <v>5</v>
      </c>
      <c r="F72" s="15">
        <v>2</v>
      </c>
      <c r="G72" s="15">
        <f t="shared" si="0"/>
        <v>7</v>
      </c>
      <c r="J72" s="4">
        <v>0</v>
      </c>
      <c r="K72" s="4" t="s">
        <v>275</v>
      </c>
      <c r="L72" s="15">
        <f t="shared" si="1"/>
        <v>0</v>
      </c>
      <c r="Q72" s="15">
        <f t="shared" si="2"/>
        <v>0</v>
      </c>
      <c r="V72" s="15">
        <f t="shared" si="3"/>
        <v>0</v>
      </c>
      <c r="AA72" s="15">
        <f t="shared" si="4"/>
        <v>0</v>
      </c>
      <c r="AF72" s="15">
        <f t="shared" si="5"/>
        <v>0</v>
      </c>
      <c r="AI72" s="15">
        <v>1</v>
      </c>
      <c r="AJ72" s="15">
        <v>3</v>
      </c>
      <c r="AK72" s="15">
        <f t="shared" si="6"/>
        <v>4</v>
      </c>
      <c r="AP72" s="15">
        <f t="shared" si="7"/>
        <v>0</v>
      </c>
      <c r="AU72" s="15">
        <f t="shared" si="8"/>
        <v>0</v>
      </c>
      <c r="AZ72" s="15">
        <f t="shared" si="9"/>
        <v>0</v>
      </c>
      <c r="BE72" s="15">
        <f t="shared" si="10"/>
        <v>0</v>
      </c>
      <c r="BH72" s="4">
        <v>0</v>
      </c>
      <c r="BI72" s="4" t="s">
        <v>275</v>
      </c>
      <c r="BJ72" s="15">
        <f t="shared" si="11"/>
        <v>0</v>
      </c>
      <c r="BK72" s="15">
        <v>1.5</v>
      </c>
      <c r="BL72" s="15" t="s">
        <v>275</v>
      </c>
      <c r="BS72" s="15">
        <f t="shared" si="12"/>
        <v>0</v>
      </c>
      <c r="BX72" s="15">
        <f t="shared" si="13"/>
        <v>0</v>
      </c>
      <c r="CE72" s="15">
        <f t="shared" si="14"/>
        <v>0</v>
      </c>
      <c r="CF72" s="7"/>
    </row>
    <row r="73" spans="1:86" x14ac:dyDescent="0.25">
      <c r="A73" s="1" t="s">
        <v>59</v>
      </c>
      <c r="B73" s="1" t="s">
        <v>65</v>
      </c>
      <c r="C73" s="15">
        <v>2</v>
      </c>
      <c r="D73" s="15" t="s">
        <v>275</v>
      </c>
      <c r="G73" s="15">
        <f t="shared" si="0"/>
        <v>2</v>
      </c>
      <c r="L73" s="15">
        <f t="shared" si="1"/>
        <v>0</v>
      </c>
      <c r="Q73" s="15">
        <f t="shared" si="2"/>
        <v>0</v>
      </c>
      <c r="R73" s="4">
        <v>0</v>
      </c>
      <c r="S73" s="4" t="s">
        <v>275</v>
      </c>
      <c r="V73" s="15">
        <f t="shared" si="3"/>
        <v>0</v>
      </c>
      <c r="AA73" s="15">
        <f t="shared" si="4"/>
        <v>0</v>
      </c>
      <c r="AF73" s="15">
        <f t="shared" si="5"/>
        <v>0</v>
      </c>
      <c r="AK73" s="15">
        <f t="shared" si="6"/>
        <v>0</v>
      </c>
      <c r="AP73" s="15">
        <f t="shared" si="7"/>
        <v>0</v>
      </c>
      <c r="AU73" s="15">
        <f t="shared" si="8"/>
        <v>0</v>
      </c>
      <c r="AZ73" s="15">
        <f t="shared" si="9"/>
        <v>0</v>
      </c>
      <c r="BE73" s="15">
        <f t="shared" si="10"/>
        <v>0</v>
      </c>
      <c r="BJ73" s="15">
        <f t="shared" si="11"/>
        <v>0</v>
      </c>
      <c r="BS73" s="15">
        <f t="shared" si="12"/>
        <v>0</v>
      </c>
      <c r="BX73" s="15">
        <f t="shared" si="13"/>
        <v>0</v>
      </c>
      <c r="CE73" s="15">
        <f t="shared" si="14"/>
        <v>0</v>
      </c>
      <c r="CF73" s="7"/>
    </row>
    <row r="74" spans="1:86" x14ac:dyDescent="0.25">
      <c r="A74" s="1" t="s">
        <v>59</v>
      </c>
      <c r="B74" s="1" t="s">
        <v>66</v>
      </c>
      <c r="G74" s="15">
        <f t="shared" si="0"/>
        <v>0</v>
      </c>
      <c r="J74" s="4">
        <v>4</v>
      </c>
      <c r="K74" s="4">
        <v>4</v>
      </c>
      <c r="L74" s="15">
        <f t="shared" si="1"/>
        <v>8</v>
      </c>
      <c r="Q74" s="15">
        <f t="shared" si="2"/>
        <v>0</v>
      </c>
      <c r="V74" s="15">
        <f t="shared" si="3"/>
        <v>0</v>
      </c>
      <c r="AA74" s="15">
        <f t="shared" si="4"/>
        <v>0</v>
      </c>
      <c r="AF74" s="15">
        <f t="shared" si="5"/>
        <v>0</v>
      </c>
      <c r="AI74" s="15">
        <v>1</v>
      </c>
      <c r="AJ74" s="15" t="s">
        <v>275</v>
      </c>
      <c r="AK74" s="15">
        <f t="shared" si="6"/>
        <v>1</v>
      </c>
      <c r="AN74" s="4">
        <v>1</v>
      </c>
      <c r="AO74" s="4" t="s">
        <v>275</v>
      </c>
      <c r="AP74" s="15">
        <f t="shared" si="7"/>
        <v>1</v>
      </c>
      <c r="AU74" s="15">
        <f t="shared" si="8"/>
        <v>0</v>
      </c>
      <c r="AZ74" s="15">
        <f t="shared" si="9"/>
        <v>0</v>
      </c>
      <c r="BE74" s="15">
        <f t="shared" si="10"/>
        <v>0</v>
      </c>
      <c r="BJ74" s="15">
        <f t="shared" si="11"/>
        <v>0</v>
      </c>
      <c r="BS74" s="15">
        <f t="shared" si="12"/>
        <v>0</v>
      </c>
      <c r="BX74" s="15">
        <f t="shared" si="13"/>
        <v>0</v>
      </c>
      <c r="CE74" s="15">
        <f t="shared" si="14"/>
        <v>0</v>
      </c>
      <c r="CF74" s="7"/>
    </row>
    <row r="75" spans="1:86" x14ac:dyDescent="0.25">
      <c r="A75" s="1" t="s">
        <v>59</v>
      </c>
      <c r="B75" s="1" t="s">
        <v>67</v>
      </c>
      <c r="C75" s="15">
        <v>3</v>
      </c>
      <c r="D75" s="15" t="s">
        <v>275</v>
      </c>
      <c r="G75" s="15">
        <f t="shared" si="0"/>
        <v>3</v>
      </c>
      <c r="L75" s="15">
        <f t="shared" si="1"/>
        <v>0</v>
      </c>
      <c r="Q75" s="15">
        <f t="shared" si="2"/>
        <v>0</v>
      </c>
      <c r="R75" s="4">
        <v>2</v>
      </c>
      <c r="S75" s="4" t="s">
        <v>275</v>
      </c>
      <c r="V75" s="15">
        <f t="shared" si="3"/>
        <v>2</v>
      </c>
      <c r="AA75" s="15">
        <f t="shared" si="4"/>
        <v>0</v>
      </c>
      <c r="AB75" s="4">
        <v>2</v>
      </c>
      <c r="AC75" s="4" t="s">
        <v>275</v>
      </c>
      <c r="AF75" s="15">
        <f t="shared" si="5"/>
        <v>2</v>
      </c>
      <c r="AK75" s="15">
        <f t="shared" si="6"/>
        <v>0</v>
      </c>
      <c r="AP75" s="15">
        <f t="shared" si="7"/>
        <v>0</v>
      </c>
      <c r="AU75" s="15">
        <f t="shared" si="8"/>
        <v>0</v>
      </c>
      <c r="AZ75" s="15">
        <f t="shared" si="9"/>
        <v>0</v>
      </c>
      <c r="BE75" s="15">
        <f t="shared" si="10"/>
        <v>0</v>
      </c>
      <c r="BF75" s="4">
        <v>0</v>
      </c>
      <c r="BG75" s="4" t="s">
        <v>275</v>
      </c>
      <c r="BJ75" s="15">
        <f t="shared" si="11"/>
        <v>0</v>
      </c>
      <c r="BS75" s="15">
        <f t="shared" si="12"/>
        <v>0</v>
      </c>
      <c r="BX75" s="15">
        <f t="shared" si="13"/>
        <v>0</v>
      </c>
      <c r="CE75" s="15">
        <f t="shared" si="14"/>
        <v>0</v>
      </c>
      <c r="CF75" s="7"/>
    </row>
    <row r="76" spans="1:86" x14ac:dyDescent="0.25">
      <c r="A76" s="1" t="s">
        <v>59</v>
      </c>
      <c r="B76" s="1" t="s">
        <v>68</v>
      </c>
      <c r="E76" s="15">
        <v>2</v>
      </c>
      <c r="F76" s="15" t="s">
        <v>275</v>
      </c>
      <c r="G76" s="15">
        <f t="shared" si="0"/>
        <v>2</v>
      </c>
      <c r="L76" s="15">
        <f t="shared" si="1"/>
        <v>0</v>
      </c>
      <c r="Q76" s="15">
        <f t="shared" si="2"/>
        <v>0</v>
      </c>
      <c r="T76" s="4">
        <v>2</v>
      </c>
      <c r="U76" s="4" t="s">
        <v>275</v>
      </c>
      <c r="V76" s="15">
        <f t="shared" si="3"/>
        <v>2</v>
      </c>
      <c r="Y76" s="15">
        <v>0</v>
      </c>
      <c r="Z76" s="15" t="s">
        <v>275</v>
      </c>
      <c r="AA76" s="15">
        <f t="shared" si="4"/>
        <v>0</v>
      </c>
      <c r="AF76" s="15">
        <f t="shared" si="5"/>
        <v>0</v>
      </c>
      <c r="AK76" s="15">
        <f t="shared" si="6"/>
        <v>0</v>
      </c>
      <c r="AP76" s="15">
        <f t="shared" si="7"/>
        <v>0</v>
      </c>
      <c r="AU76" s="15">
        <f t="shared" si="8"/>
        <v>0</v>
      </c>
      <c r="AZ76" s="15">
        <f t="shared" si="9"/>
        <v>0</v>
      </c>
      <c r="BC76" s="15">
        <v>2</v>
      </c>
      <c r="BD76" s="15" t="s">
        <v>275</v>
      </c>
      <c r="BE76" s="15">
        <f t="shared" si="10"/>
        <v>2</v>
      </c>
      <c r="BJ76" s="15">
        <f t="shared" si="11"/>
        <v>0</v>
      </c>
      <c r="BS76" s="15">
        <f t="shared" si="12"/>
        <v>0</v>
      </c>
      <c r="BX76" s="15">
        <f t="shared" si="13"/>
        <v>0</v>
      </c>
      <c r="CC76" s="5">
        <v>4.5</v>
      </c>
      <c r="CD76" s="5">
        <v>1.5</v>
      </c>
      <c r="CE76" s="15">
        <f t="shared" si="14"/>
        <v>6</v>
      </c>
      <c r="CF76" s="7"/>
    </row>
    <row r="77" spans="1:86" ht="30" x14ac:dyDescent="0.25">
      <c r="A77" s="1" t="s">
        <v>59</v>
      </c>
      <c r="B77" s="1" t="s">
        <v>69</v>
      </c>
      <c r="E77" s="15">
        <v>1</v>
      </c>
      <c r="F77" s="15" t="s">
        <v>275</v>
      </c>
      <c r="G77" s="15">
        <f t="shared" si="0"/>
        <v>1</v>
      </c>
      <c r="L77" s="15">
        <f t="shared" si="1"/>
        <v>0</v>
      </c>
      <c r="Q77" s="15">
        <f t="shared" si="2"/>
        <v>0</v>
      </c>
      <c r="V77" s="15">
        <f t="shared" si="3"/>
        <v>0</v>
      </c>
      <c r="Y77" s="15">
        <v>3</v>
      </c>
      <c r="Z77" s="15" t="s">
        <v>275</v>
      </c>
      <c r="AA77" s="15">
        <f t="shared" si="4"/>
        <v>3</v>
      </c>
      <c r="AF77" s="15">
        <f t="shared" si="5"/>
        <v>0</v>
      </c>
      <c r="AI77" s="15">
        <v>1</v>
      </c>
      <c r="AJ77" s="15" t="s">
        <v>275</v>
      </c>
      <c r="AK77" s="15">
        <f t="shared" si="6"/>
        <v>1</v>
      </c>
      <c r="AP77" s="15">
        <f t="shared" si="7"/>
        <v>0</v>
      </c>
      <c r="AU77" s="15">
        <f t="shared" si="8"/>
        <v>0</v>
      </c>
      <c r="AZ77" s="15">
        <f t="shared" si="9"/>
        <v>0</v>
      </c>
      <c r="BE77" s="15">
        <f t="shared" si="10"/>
        <v>0</v>
      </c>
      <c r="BJ77" s="15">
        <f t="shared" si="11"/>
        <v>0</v>
      </c>
      <c r="BO77" s="16">
        <v>3</v>
      </c>
      <c r="BP77" s="16">
        <v>0</v>
      </c>
      <c r="BS77" s="15">
        <f t="shared" si="12"/>
        <v>3</v>
      </c>
      <c r="BX77" s="15">
        <f t="shared" si="13"/>
        <v>0</v>
      </c>
      <c r="CA77" s="18">
        <v>3</v>
      </c>
      <c r="CB77" s="18" t="s">
        <v>275</v>
      </c>
      <c r="CE77" s="15">
        <f t="shared" si="14"/>
        <v>3</v>
      </c>
      <c r="CF77" s="7"/>
    </row>
    <row r="78" spans="1:86" x14ac:dyDescent="0.25">
      <c r="A78" s="1" t="s">
        <v>59</v>
      </c>
      <c r="B78" s="1" t="s">
        <v>70</v>
      </c>
      <c r="G78" s="15">
        <f t="shared" si="0"/>
        <v>0</v>
      </c>
      <c r="L78" s="15">
        <f t="shared" si="1"/>
        <v>0</v>
      </c>
      <c r="Q78" s="15">
        <f t="shared" si="2"/>
        <v>0</v>
      </c>
      <c r="R78" s="4">
        <v>1</v>
      </c>
      <c r="S78" s="4" t="s">
        <v>275</v>
      </c>
      <c r="V78" s="15">
        <f t="shared" si="3"/>
        <v>1</v>
      </c>
      <c r="AA78" s="15">
        <f t="shared" si="4"/>
        <v>0</v>
      </c>
      <c r="AF78" s="15">
        <f t="shared" si="5"/>
        <v>0</v>
      </c>
      <c r="AK78" s="15">
        <f t="shared" si="6"/>
        <v>0</v>
      </c>
      <c r="AP78" s="15">
        <f t="shared" si="7"/>
        <v>0</v>
      </c>
      <c r="AU78" s="15">
        <f t="shared" si="8"/>
        <v>0</v>
      </c>
      <c r="AZ78" s="15">
        <f t="shared" si="9"/>
        <v>0</v>
      </c>
      <c r="BE78" s="15">
        <f t="shared" si="10"/>
        <v>0</v>
      </c>
      <c r="BJ78" s="15">
        <f t="shared" si="11"/>
        <v>0</v>
      </c>
      <c r="BS78" s="15">
        <f t="shared" si="12"/>
        <v>0</v>
      </c>
      <c r="BX78" s="15">
        <f t="shared" si="13"/>
        <v>0</v>
      </c>
      <c r="CE78" s="15">
        <f t="shared" si="14"/>
        <v>0</v>
      </c>
      <c r="CF78" s="7"/>
    </row>
    <row r="79" spans="1:86" x14ac:dyDescent="0.25">
      <c r="A79" s="1" t="s">
        <v>59</v>
      </c>
      <c r="B79" s="1" t="s">
        <v>71</v>
      </c>
      <c r="C79" s="15">
        <v>2</v>
      </c>
      <c r="D79" s="15" t="s">
        <v>275</v>
      </c>
      <c r="G79" s="15">
        <f t="shared" si="0"/>
        <v>2</v>
      </c>
      <c r="L79" s="15">
        <f t="shared" si="1"/>
        <v>0</v>
      </c>
      <c r="Q79" s="15">
        <f t="shared" si="2"/>
        <v>0</v>
      </c>
      <c r="V79" s="15">
        <f t="shared" si="3"/>
        <v>0</v>
      </c>
      <c r="W79" s="15">
        <v>0</v>
      </c>
      <c r="X79" s="15" t="s">
        <v>275</v>
      </c>
      <c r="AA79" s="15">
        <f t="shared" si="4"/>
        <v>0</v>
      </c>
      <c r="AF79" s="15">
        <f t="shared" si="5"/>
        <v>0</v>
      </c>
      <c r="AK79" s="15">
        <f t="shared" si="6"/>
        <v>0</v>
      </c>
      <c r="AP79" s="15">
        <f t="shared" si="7"/>
        <v>0</v>
      </c>
      <c r="AU79" s="15">
        <f t="shared" si="8"/>
        <v>0</v>
      </c>
      <c r="AZ79" s="15">
        <f t="shared" si="9"/>
        <v>0</v>
      </c>
      <c r="BE79" s="15">
        <f t="shared" si="10"/>
        <v>0</v>
      </c>
      <c r="BJ79" s="15">
        <f t="shared" si="11"/>
        <v>0</v>
      </c>
      <c r="BM79" s="6">
        <v>9</v>
      </c>
      <c r="BN79" s="6">
        <v>15</v>
      </c>
      <c r="BS79" s="15">
        <f t="shared" si="12"/>
        <v>0</v>
      </c>
      <c r="BX79" s="15">
        <f t="shared" si="13"/>
        <v>0</v>
      </c>
      <c r="CA79" s="18">
        <v>1.5</v>
      </c>
      <c r="CB79" s="18" t="s">
        <v>275</v>
      </c>
      <c r="CE79" s="15">
        <f t="shared" si="14"/>
        <v>1.5</v>
      </c>
      <c r="CF79" s="7"/>
    </row>
    <row r="80" spans="1:86" x14ac:dyDescent="0.25">
      <c r="A80" s="1" t="s">
        <v>59</v>
      </c>
      <c r="B80" s="1" t="s">
        <v>72</v>
      </c>
      <c r="E80" s="15">
        <v>0</v>
      </c>
      <c r="F80" s="15" t="s">
        <v>275</v>
      </c>
      <c r="G80" s="15">
        <f t="shared" si="0"/>
        <v>0</v>
      </c>
      <c r="L80" s="15">
        <f t="shared" si="1"/>
        <v>0</v>
      </c>
      <c r="Q80" s="15">
        <f t="shared" si="2"/>
        <v>0</v>
      </c>
      <c r="V80" s="15">
        <f t="shared" si="3"/>
        <v>0</v>
      </c>
      <c r="Y80" s="15">
        <v>0</v>
      </c>
      <c r="Z80" s="15" t="s">
        <v>275</v>
      </c>
      <c r="AA80" s="15">
        <f t="shared" si="4"/>
        <v>0</v>
      </c>
      <c r="AF80" s="15">
        <f t="shared" si="5"/>
        <v>0</v>
      </c>
      <c r="AK80" s="15">
        <f t="shared" si="6"/>
        <v>0</v>
      </c>
      <c r="AP80" s="15">
        <f t="shared" si="7"/>
        <v>0</v>
      </c>
      <c r="AU80" s="15">
        <f t="shared" si="8"/>
        <v>0</v>
      </c>
      <c r="AZ80" s="15">
        <f t="shared" si="9"/>
        <v>0</v>
      </c>
      <c r="BE80" s="15">
        <f t="shared" si="10"/>
        <v>0</v>
      </c>
      <c r="BJ80" s="15">
        <f t="shared" si="11"/>
        <v>0</v>
      </c>
      <c r="BM80" s="6">
        <v>3</v>
      </c>
      <c r="BN80" s="6" t="s">
        <v>275</v>
      </c>
      <c r="BS80" s="15">
        <f t="shared" si="12"/>
        <v>0</v>
      </c>
      <c r="BX80" s="15">
        <f t="shared" si="13"/>
        <v>0</v>
      </c>
      <c r="CA80" s="18">
        <v>3</v>
      </c>
      <c r="CB80" s="18" t="s">
        <v>275</v>
      </c>
      <c r="CE80" s="15">
        <f t="shared" si="14"/>
        <v>3</v>
      </c>
      <c r="CF80" s="7"/>
    </row>
    <row r="81" spans="1:86" x14ac:dyDescent="0.25">
      <c r="A81" s="1" t="s">
        <v>59</v>
      </c>
      <c r="B81" s="1" t="s">
        <v>73</v>
      </c>
      <c r="C81" s="15">
        <v>5</v>
      </c>
      <c r="D81" s="15" t="s">
        <v>275</v>
      </c>
      <c r="G81" s="15">
        <f t="shared" ref="G81:G156" si="171">SUM(C81:F81)</f>
        <v>5</v>
      </c>
      <c r="L81" s="15">
        <f t="shared" ref="L81:L156" si="172">SUM(H81:K81)</f>
        <v>0</v>
      </c>
      <c r="Q81" s="15">
        <f t="shared" ref="Q81:Q156" si="173">SUM(M81:P81)</f>
        <v>0</v>
      </c>
      <c r="V81" s="15">
        <f t="shared" ref="V81:V156" si="174">SUM(R81:U81)</f>
        <v>0</v>
      </c>
      <c r="W81" s="15">
        <v>4</v>
      </c>
      <c r="X81" s="15" t="s">
        <v>275</v>
      </c>
      <c r="AA81" s="15">
        <f t="shared" ref="AA81:AA156" si="175">SUM(W81:Z81)</f>
        <v>4</v>
      </c>
      <c r="AB81" s="4">
        <v>0</v>
      </c>
      <c r="AC81" s="4" t="s">
        <v>275</v>
      </c>
      <c r="AF81" s="15">
        <f t="shared" ref="AF81:AF156" si="176">SUM(AB81:AE81)</f>
        <v>0</v>
      </c>
      <c r="AK81" s="15">
        <f t="shared" ref="AK81:AK156" si="177">SUM(AG81:AJ81)</f>
        <v>0</v>
      </c>
      <c r="AP81" s="15">
        <f t="shared" ref="AP81:AP156" si="178">SUM(AL81:AO81)</f>
        <v>0</v>
      </c>
      <c r="AU81" s="15">
        <f t="shared" ref="AU81:AU156" si="179">SUM(AQ81:AT81)</f>
        <v>0</v>
      </c>
      <c r="AZ81" s="15">
        <f t="shared" ref="AZ81:AZ156" si="180">SUM(AV81:AY81)</f>
        <v>0</v>
      </c>
      <c r="BE81" s="15">
        <f t="shared" ref="BE81:BE156" si="181">SUM(BA81:BD81)</f>
        <v>0</v>
      </c>
      <c r="BJ81" s="15">
        <f t="shared" ref="BJ81:BJ156" si="182">SUM(BF81:BI81)</f>
        <v>0</v>
      </c>
      <c r="BS81" s="15">
        <f t="shared" ref="BS81:BS156" si="183">SUM(BO81:BR81)</f>
        <v>0</v>
      </c>
      <c r="BX81" s="15">
        <f t="shared" ref="BX81:BX156" si="184">SUM(BT81:BW81)</f>
        <v>0</v>
      </c>
      <c r="CE81" s="15">
        <f t="shared" ref="CE81:CE156" si="185">SUM(BY81:CD81)</f>
        <v>0</v>
      </c>
      <c r="CF81" s="7"/>
    </row>
    <row r="82" spans="1:86" x14ac:dyDescent="0.25">
      <c r="A82" s="1" t="s">
        <v>59</v>
      </c>
      <c r="B82" s="1" t="s">
        <v>74</v>
      </c>
      <c r="E82" s="15">
        <v>0</v>
      </c>
      <c r="F82" s="15" t="s">
        <v>275</v>
      </c>
      <c r="G82" s="15">
        <f t="shared" si="171"/>
        <v>0</v>
      </c>
      <c r="L82" s="15">
        <f t="shared" si="172"/>
        <v>0</v>
      </c>
      <c r="Q82" s="15">
        <f t="shared" si="173"/>
        <v>0</v>
      </c>
      <c r="V82" s="15">
        <f t="shared" si="174"/>
        <v>0</v>
      </c>
      <c r="Y82" s="15">
        <v>2</v>
      </c>
      <c r="Z82" s="15" t="s">
        <v>275</v>
      </c>
      <c r="AA82" s="15">
        <f t="shared" si="175"/>
        <v>2</v>
      </c>
      <c r="AF82" s="15">
        <f t="shared" si="176"/>
        <v>0</v>
      </c>
      <c r="AK82" s="15">
        <f t="shared" si="177"/>
        <v>0</v>
      </c>
      <c r="AP82" s="15">
        <f t="shared" si="178"/>
        <v>0</v>
      </c>
      <c r="AU82" s="15">
        <f t="shared" si="179"/>
        <v>0</v>
      </c>
      <c r="AZ82" s="15">
        <f t="shared" si="180"/>
        <v>0</v>
      </c>
      <c r="BE82" s="15">
        <f t="shared" si="181"/>
        <v>0</v>
      </c>
      <c r="BJ82" s="15">
        <f t="shared" si="182"/>
        <v>0</v>
      </c>
      <c r="BO82" s="16">
        <v>3</v>
      </c>
      <c r="BP82" s="16">
        <v>0</v>
      </c>
      <c r="BS82" s="15">
        <f t="shared" si="183"/>
        <v>3</v>
      </c>
      <c r="BX82" s="15">
        <f t="shared" si="184"/>
        <v>0</v>
      </c>
      <c r="CA82" s="18">
        <v>1.5</v>
      </c>
      <c r="CB82" s="18" t="s">
        <v>275</v>
      </c>
      <c r="CE82" s="15">
        <f t="shared" si="185"/>
        <v>1.5</v>
      </c>
      <c r="CF82" s="7"/>
    </row>
    <row r="83" spans="1:86" x14ac:dyDescent="0.25">
      <c r="A83" s="1" t="s">
        <v>59</v>
      </c>
      <c r="B83" s="1" t="s">
        <v>75</v>
      </c>
      <c r="E83" s="15">
        <v>4</v>
      </c>
      <c r="F83" s="15" t="s">
        <v>275</v>
      </c>
      <c r="G83" s="15">
        <f t="shared" si="171"/>
        <v>4</v>
      </c>
      <c r="L83" s="15">
        <f t="shared" si="172"/>
        <v>0</v>
      </c>
      <c r="Q83" s="15">
        <f t="shared" si="173"/>
        <v>0</v>
      </c>
      <c r="V83" s="15">
        <f t="shared" si="174"/>
        <v>0</v>
      </c>
      <c r="Y83" s="15">
        <v>7</v>
      </c>
      <c r="Z83" s="15">
        <v>6</v>
      </c>
      <c r="AA83" s="15">
        <f t="shared" si="175"/>
        <v>13</v>
      </c>
      <c r="AF83" s="15">
        <f t="shared" si="176"/>
        <v>0</v>
      </c>
      <c r="AK83" s="15">
        <f t="shared" si="177"/>
        <v>0</v>
      </c>
      <c r="AP83" s="15">
        <f t="shared" si="178"/>
        <v>0</v>
      </c>
      <c r="AU83" s="15">
        <f t="shared" si="179"/>
        <v>0</v>
      </c>
      <c r="AZ83" s="15">
        <f t="shared" si="180"/>
        <v>0</v>
      </c>
      <c r="BE83" s="15">
        <f t="shared" si="181"/>
        <v>0</v>
      </c>
      <c r="BJ83" s="15">
        <f t="shared" si="182"/>
        <v>0</v>
      </c>
      <c r="BQ83" s="6">
        <v>9</v>
      </c>
      <c r="BR83" s="6">
        <v>15</v>
      </c>
      <c r="BS83" s="15">
        <f t="shared" si="183"/>
        <v>24</v>
      </c>
      <c r="BX83" s="15">
        <f t="shared" si="184"/>
        <v>0</v>
      </c>
      <c r="CC83" s="5">
        <v>4.5</v>
      </c>
      <c r="CD83" s="5">
        <v>1.5</v>
      </c>
      <c r="CE83" s="15">
        <f t="shared" si="185"/>
        <v>6</v>
      </c>
      <c r="CF83" s="7"/>
    </row>
    <row r="84" spans="1:86" s="14" customFormat="1" x14ac:dyDescent="0.25">
      <c r="A84" s="3"/>
      <c r="B84" s="3"/>
      <c r="C84" s="6">
        <v>12</v>
      </c>
      <c r="D84" s="6">
        <f t="shared" ref="D84:F84" si="186">SUM(D68:D83)</f>
        <v>0</v>
      </c>
      <c r="E84" s="6">
        <f t="shared" si="186"/>
        <v>12</v>
      </c>
      <c r="F84" s="6">
        <f t="shared" si="186"/>
        <v>2</v>
      </c>
      <c r="G84" s="6"/>
      <c r="H84" s="6">
        <f t="shared" ref="H84:K84" si="187">SUM(H68:H83)</f>
        <v>3</v>
      </c>
      <c r="I84" s="6">
        <f t="shared" si="187"/>
        <v>0</v>
      </c>
      <c r="J84" s="6">
        <f t="shared" si="187"/>
        <v>8</v>
      </c>
      <c r="K84" s="6">
        <f t="shared" si="187"/>
        <v>4</v>
      </c>
      <c r="L84" s="6"/>
      <c r="M84" s="6">
        <f t="shared" ref="M84:P84" si="188">SUM(M68:M83)</f>
        <v>0</v>
      </c>
      <c r="N84" s="6">
        <f t="shared" si="188"/>
        <v>0</v>
      </c>
      <c r="O84" s="6">
        <f t="shared" si="188"/>
        <v>0</v>
      </c>
      <c r="P84" s="6">
        <f t="shared" si="188"/>
        <v>0</v>
      </c>
      <c r="Q84" s="6"/>
      <c r="R84" s="6">
        <f t="shared" ref="R84:U84" si="189">SUM(R68:R83)</f>
        <v>3</v>
      </c>
      <c r="S84" s="6">
        <f t="shared" si="189"/>
        <v>0</v>
      </c>
      <c r="T84" s="6">
        <f t="shared" si="189"/>
        <v>2</v>
      </c>
      <c r="U84" s="6">
        <f t="shared" si="189"/>
        <v>0</v>
      </c>
      <c r="V84" s="6"/>
      <c r="W84" s="6">
        <f t="shared" ref="W84:Z84" si="190">SUM(W68:W83)</f>
        <v>8</v>
      </c>
      <c r="X84" s="6">
        <f t="shared" si="190"/>
        <v>0</v>
      </c>
      <c r="Y84" s="6">
        <f t="shared" si="190"/>
        <v>12</v>
      </c>
      <c r="Z84" s="6">
        <f t="shared" si="190"/>
        <v>6</v>
      </c>
      <c r="AA84" s="6"/>
      <c r="AB84" s="6">
        <f t="shared" ref="AB84:AE84" si="191">SUM(AB68:AB83)</f>
        <v>2</v>
      </c>
      <c r="AC84" s="6">
        <f t="shared" si="191"/>
        <v>0</v>
      </c>
      <c r="AD84" s="6">
        <f t="shared" si="191"/>
        <v>0</v>
      </c>
      <c r="AE84" s="6">
        <f t="shared" si="191"/>
        <v>0</v>
      </c>
      <c r="AF84" s="6"/>
      <c r="AG84" s="6">
        <f t="shared" ref="AG84:AH84" si="192">SUM(AG68:AG83)</f>
        <v>0</v>
      </c>
      <c r="AH84" s="6">
        <f t="shared" si="192"/>
        <v>0</v>
      </c>
      <c r="AI84" s="6">
        <v>5</v>
      </c>
      <c r="AJ84" s="6">
        <v>13</v>
      </c>
      <c r="AK84" s="6"/>
      <c r="AL84" s="6">
        <f t="shared" ref="AL84:AO84" si="193">SUM(AL68:AL83)</f>
        <v>0</v>
      </c>
      <c r="AM84" s="6">
        <f t="shared" si="193"/>
        <v>0</v>
      </c>
      <c r="AN84" s="6">
        <f t="shared" si="193"/>
        <v>1</v>
      </c>
      <c r="AO84" s="6">
        <f t="shared" si="193"/>
        <v>0</v>
      </c>
      <c r="AP84" s="6"/>
      <c r="AQ84" s="6">
        <f t="shared" ref="AQ84:AT84" si="194">SUM(AQ68:AQ83)</f>
        <v>0</v>
      </c>
      <c r="AR84" s="6">
        <f t="shared" si="194"/>
        <v>0</v>
      </c>
      <c r="AS84" s="6">
        <f t="shared" si="194"/>
        <v>0</v>
      </c>
      <c r="AT84" s="6">
        <f t="shared" si="194"/>
        <v>0</v>
      </c>
      <c r="AU84" s="6"/>
      <c r="AV84" s="6">
        <f t="shared" ref="AV84:AY84" si="195">SUM(AV68:AV83)</f>
        <v>0</v>
      </c>
      <c r="AW84" s="6">
        <f t="shared" si="195"/>
        <v>0</v>
      </c>
      <c r="AX84" s="6">
        <f t="shared" si="195"/>
        <v>0</v>
      </c>
      <c r="AY84" s="6">
        <f t="shared" si="195"/>
        <v>0</v>
      </c>
      <c r="AZ84" s="6"/>
      <c r="BA84" s="6">
        <f t="shared" ref="BA84:BD84" si="196">SUM(BA68:BA83)</f>
        <v>0</v>
      </c>
      <c r="BB84" s="6">
        <f t="shared" si="196"/>
        <v>0</v>
      </c>
      <c r="BC84" s="6">
        <f t="shared" si="196"/>
        <v>8</v>
      </c>
      <c r="BD84" s="6">
        <f t="shared" si="196"/>
        <v>8</v>
      </c>
      <c r="BE84" s="6"/>
      <c r="BF84" s="6">
        <f t="shared" ref="BF84:BI84" si="197">SUM(BF68:BF83)</f>
        <v>0</v>
      </c>
      <c r="BG84" s="6">
        <f t="shared" si="197"/>
        <v>0</v>
      </c>
      <c r="BH84" s="6">
        <f t="shared" si="197"/>
        <v>3</v>
      </c>
      <c r="BI84" s="6">
        <f t="shared" si="197"/>
        <v>0</v>
      </c>
      <c r="BJ84" s="6"/>
      <c r="BK84" s="6">
        <v>3</v>
      </c>
      <c r="BL84" s="6">
        <f t="shared" ref="BL84:BR84" si="198">SUM(BL68:BL83)</f>
        <v>0</v>
      </c>
      <c r="BM84" s="6">
        <f t="shared" si="198"/>
        <v>12</v>
      </c>
      <c r="BN84" s="6">
        <f t="shared" si="198"/>
        <v>15</v>
      </c>
      <c r="BO84" s="6">
        <f t="shared" si="198"/>
        <v>6</v>
      </c>
      <c r="BP84" s="6">
        <f t="shared" si="198"/>
        <v>0</v>
      </c>
      <c r="BQ84" s="6">
        <f t="shared" si="198"/>
        <v>9</v>
      </c>
      <c r="BR84" s="6">
        <f t="shared" si="198"/>
        <v>15</v>
      </c>
      <c r="BS84" s="6"/>
      <c r="BT84" s="6">
        <f t="shared" ref="BT84:BW84" si="199">SUM(BT68:BT83)</f>
        <v>0</v>
      </c>
      <c r="BU84" s="6">
        <f t="shared" si="199"/>
        <v>0</v>
      </c>
      <c r="BV84" s="6">
        <f t="shared" si="199"/>
        <v>0</v>
      </c>
      <c r="BW84" s="6">
        <f t="shared" si="199"/>
        <v>0</v>
      </c>
      <c r="BX84" s="6"/>
      <c r="BY84" s="6">
        <f t="shared" ref="BY84:CD84" si="200">SUM(BY68:BY83)</f>
        <v>0</v>
      </c>
      <c r="BZ84" s="6">
        <f t="shared" si="200"/>
        <v>0</v>
      </c>
      <c r="CA84" s="6">
        <f t="shared" si="200"/>
        <v>9</v>
      </c>
      <c r="CB84" s="6">
        <f t="shared" si="200"/>
        <v>0</v>
      </c>
      <c r="CC84" s="6">
        <f t="shared" si="200"/>
        <v>9</v>
      </c>
      <c r="CD84" s="6">
        <f t="shared" si="200"/>
        <v>3</v>
      </c>
      <c r="CE84" s="6"/>
      <c r="CG84" s="14">
        <f>SUM(BL84,BK84,BI84,BH84,BG84,BF84,BD84,BC84,BB84,BA84,AY84,AX84,AW84,AV84,AT84,AS84,AR84,AQ84,AL84,AM84,AN84,AO84,AG84,AH84,AI84,AJ84,AB84,AC84,AD84,AE84,Z84,Y84,X84,W84,U84,T84,S84,R84,P84,O84,N84,M84,K84,J84,I84,H84,F84,E84,D84,C84)</f>
        <v>115</v>
      </c>
      <c r="CH84" s="14">
        <f>SUM(BM84:CD84)</f>
        <v>78</v>
      </c>
    </row>
    <row r="86" spans="1:86" x14ac:dyDescent="0.25">
      <c r="A86" s="1" t="s">
        <v>76</v>
      </c>
      <c r="B86" s="1" t="s">
        <v>77</v>
      </c>
      <c r="G86" s="15">
        <f t="shared" si="171"/>
        <v>0</v>
      </c>
      <c r="L86" s="15">
        <f t="shared" si="172"/>
        <v>0</v>
      </c>
      <c r="M86" s="15">
        <v>6</v>
      </c>
      <c r="N86" s="15">
        <v>8</v>
      </c>
      <c r="Q86" s="15">
        <f t="shared" si="173"/>
        <v>14</v>
      </c>
      <c r="V86" s="15">
        <f t="shared" si="174"/>
        <v>0</v>
      </c>
      <c r="AA86" s="15">
        <f t="shared" si="175"/>
        <v>0</v>
      </c>
      <c r="AF86" s="15">
        <f t="shared" si="176"/>
        <v>0</v>
      </c>
      <c r="AK86" s="15">
        <f t="shared" si="177"/>
        <v>0</v>
      </c>
      <c r="AP86" s="15">
        <f t="shared" si="178"/>
        <v>0</v>
      </c>
      <c r="AU86" s="15">
        <f t="shared" si="179"/>
        <v>0</v>
      </c>
      <c r="AV86" s="4">
        <v>2</v>
      </c>
      <c r="AW86" s="4" t="s">
        <v>275</v>
      </c>
      <c r="AZ86" s="15">
        <f t="shared" si="180"/>
        <v>2</v>
      </c>
      <c r="BA86" s="15">
        <v>1</v>
      </c>
      <c r="BB86" s="15" t="s">
        <v>275</v>
      </c>
      <c r="BE86" s="15">
        <f t="shared" si="181"/>
        <v>1</v>
      </c>
      <c r="BF86" s="4">
        <v>2</v>
      </c>
      <c r="BG86" s="4" t="s">
        <v>275</v>
      </c>
      <c r="BJ86" s="15">
        <f t="shared" si="182"/>
        <v>2</v>
      </c>
      <c r="BS86" s="15">
        <f t="shared" si="183"/>
        <v>0</v>
      </c>
      <c r="BX86" s="15">
        <f t="shared" si="184"/>
        <v>0</v>
      </c>
      <c r="CE86" s="15">
        <f t="shared" si="185"/>
        <v>0</v>
      </c>
      <c r="CF86" s="7"/>
    </row>
    <row r="87" spans="1:86" x14ac:dyDescent="0.25">
      <c r="A87" s="1" t="s">
        <v>76</v>
      </c>
      <c r="B87" s="1" t="s">
        <v>78</v>
      </c>
      <c r="G87" s="15">
        <f t="shared" si="171"/>
        <v>0</v>
      </c>
      <c r="L87" s="15">
        <f t="shared" si="172"/>
        <v>0</v>
      </c>
      <c r="Q87" s="15">
        <f t="shared" si="173"/>
        <v>0</v>
      </c>
      <c r="V87" s="15">
        <f t="shared" si="174"/>
        <v>0</v>
      </c>
      <c r="AA87" s="15">
        <f t="shared" si="175"/>
        <v>0</v>
      </c>
      <c r="AF87" s="15">
        <f t="shared" si="176"/>
        <v>0</v>
      </c>
      <c r="AK87" s="15">
        <f t="shared" si="177"/>
        <v>0</v>
      </c>
      <c r="AP87" s="15">
        <f t="shared" si="178"/>
        <v>0</v>
      </c>
      <c r="AS87" s="15">
        <v>5</v>
      </c>
      <c r="AT87" s="15">
        <v>8</v>
      </c>
      <c r="AU87" s="15">
        <f t="shared" si="179"/>
        <v>13</v>
      </c>
      <c r="AZ87" s="15">
        <f t="shared" si="180"/>
        <v>0</v>
      </c>
      <c r="BC87" s="15">
        <v>0</v>
      </c>
      <c r="BD87" s="15" t="s">
        <v>275</v>
      </c>
      <c r="BE87" s="15">
        <f t="shared" si="181"/>
        <v>0</v>
      </c>
      <c r="BH87" s="4">
        <v>1</v>
      </c>
      <c r="BI87" s="4" t="s">
        <v>275</v>
      </c>
      <c r="BJ87" s="15">
        <f t="shared" si="182"/>
        <v>1</v>
      </c>
      <c r="BK87" s="15">
        <v>3</v>
      </c>
      <c r="BL87" s="15">
        <v>10</v>
      </c>
      <c r="BS87" s="15">
        <f t="shared" si="183"/>
        <v>0</v>
      </c>
      <c r="BX87" s="15">
        <f t="shared" si="184"/>
        <v>0</v>
      </c>
      <c r="CE87" s="15">
        <f t="shared" si="185"/>
        <v>0</v>
      </c>
      <c r="CF87" s="7"/>
    </row>
    <row r="88" spans="1:86" x14ac:dyDescent="0.25">
      <c r="A88" s="1" t="s">
        <v>76</v>
      </c>
      <c r="B88" s="1" t="s">
        <v>79</v>
      </c>
      <c r="C88" s="15">
        <v>0</v>
      </c>
      <c r="D88" s="15" t="s">
        <v>275</v>
      </c>
      <c r="G88" s="15">
        <f t="shared" si="171"/>
        <v>0</v>
      </c>
      <c r="L88" s="15">
        <f t="shared" si="172"/>
        <v>0</v>
      </c>
      <c r="Q88" s="15">
        <f t="shared" si="173"/>
        <v>0</v>
      </c>
      <c r="V88" s="15">
        <f t="shared" si="174"/>
        <v>0</v>
      </c>
      <c r="W88" s="15">
        <v>1</v>
      </c>
      <c r="X88" s="15" t="s">
        <v>275</v>
      </c>
      <c r="AA88" s="15">
        <f t="shared" si="175"/>
        <v>1</v>
      </c>
      <c r="AB88" s="4">
        <v>1</v>
      </c>
      <c r="AC88" s="4" t="s">
        <v>275</v>
      </c>
      <c r="AF88" s="15">
        <f t="shared" si="176"/>
        <v>1</v>
      </c>
      <c r="AK88" s="15">
        <f t="shared" si="177"/>
        <v>0</v>
      </c>
      <c r="AP88" s="15">
        <f t="shared" si="178"/>
        <v>0</v>
      </c>
      <c r="AU88" s="15">
        <f t="shared" si="179"/>
        <v>0</v>
      </c>
      <c r="AZ88" s="15">
        <f t="shared" si="180"/>
        <v>0</v>
      </c>
      <c r="BE88" s="15">
        <f t="shared" si="181"/>
        <v>0</v>
      </c>
      <c r="BJ88" s="15">
        <f t="shared" si="182"/>
        <v>0</v>
      </c>
      <c r="BS88" s="15">
        <f t="shared" si="183"/>
        <v>0</v>
      </c>
      <c r="BX88" s="15">
        <f t="shared" si="184"/>
        <v>0</v>
      </c>
      <c r="BY88" s="5">
        <v>4.5</v>
      </c>
      <c r="BZ88" s="5">
        <v>3</v>
      </c>
      <c r="CE88" s="15">
        <f t="shared" si="185"/>
        <v>7.5</v>
      </c>
      <c r="CF88" s="7"/>
    </row>
    <row r="89" spans="1:86" x14ac:dyDescent="0.25">
      <c r="A89" s="1" t="s">
        <v>76</v>
      </c>
      <c r="B89" s="1" t="s">
        <v>80</v>
      </c>
      <c r="G89" s="15">
        <f t="shared" si="171"/>
        <v>0</v>
      </c>
      <c r="L89" s="15">
        <f t="shared" si="172"/>
        <v>0</v>
      </c>
      <c r="Q89" s="15">
        <f t="shared" si="173"/>
        <v>0</v>
      </c>
      <c r="T89" s="4">
        <v>6</v>
      </c>
      <c r="U89" s="4">
        <v>6</v>
      </c>
      <c r="V89" s="15">
        <f t="shared" si="174"/>
        <v>12</v>
      </c>
      <c r="AA89" s="15">
        <f t="shared" si="175"/>
        <v>0</v>
      </c>
      <c r="AD89" s="4">
        <v>6</v>
      </c>
      <c r="AE89" s="4">
        <v>5</v>
      </c>
      <c r="AF89" s="15">
        <f t="shared" si="176"/>
        <v>11</v>
      </c>
      <c r="AK89" s="15">
        <f t="shared" si="177"/>
        <v>0</v>
      </c>
      <c r="AP89" s="15">
        <f t="shared" si="178"/>
        <v>0</v>
      </c>
      <c r="AU89" s="15">
        <f t="shared" si="179"/>
        <v>0</v>
      </c>
      <c r="AX89" s="4">
        <v>3</v>
      </c>
      <c r="AY89" s="4" t="s">
        <v>275</v>
      </c>
      <c r="AZ89" s="15">
        <f t="shared" si="180"/>
        <v>3</v>
      </c>
      <c r="BE89" s="15">
        <f t="shared" si="181"/>
        <v>0</v>
      </c>
      <c r="BJ89" s="15">
        <f t="shared" si="182"/>
        <v>0</v>
      </c>
      <c r="BS89" s="15">
        <f t="shared" si="183"/>
        <v>0</v>
      </c>
      <c r="BX89" s="15">
        <f t="shared" si="184"/>
        <v>0</v>
      </c>
      <c r="CE89" s="15">
        <f t="shared" si="185"/>
        <v>0</v>
      </c>
      <c r="CF89" s="7"/>
    </row>
    <row r="90" spans="1:86" x14ac:dyDescent="0.25">
      <c r="A90" s="1" t="s">
        <v>76</v>
      </c>
      <c r="B90" s="1" t="s">
        <v>81</v>
      </c>
      <c r="C90" s="15">
        <v>4</v>
      </c>
      <c r="D90" s="15" t="s">
        <v>275</v>
      </c>
      <c r="G90" s="15">
        <f t="shared" si="171"/>
        <v>4</v>
      </c>
      <c r="L90" s="15">
        <f t="shared" si="172"/>
        <v>0</v>
      </c>
      <c r="Q90" s="15">
        <f t="shared" si="173"/>
        <v>0</v>
      </c>
      <c r="R90" s="4">
        <v>4</v>
      </c>
      <c r="S90" s="4" t="s">
        <v>275</v>
      </c>
      <c r="V90" s="15">
        <f t="shared" si="174"/>
        <v>4</v>
      </c>
      <c r="W90" s="15">
        <v>3</v>
      </c>
      <c r="X90" s="15" t="s">
        <v>275</v>
      </c>
      <c r="AA90" s="15">
        <f t="shared" si="175"/>
        <v>3</v>
      </c>
      <c r="AB90" s="4">
        <v>0</v>
      </c>
      <c r="AC90" s="4" t="s">
        <v>275</v>
      </c>
      <c r="AF90" s="15">
        <f t="shared" si="176"/>
        <v>0</v>
      </c>
      <c r="AK90" s="15">
        <f t="shared" si="177"/>
        <v>0</v>
      </c>
      <c r="AP90" s="15">
        <f t="shared" si="178"/>
        <v>0</v>
      </c>
      <c r="AU90" s="15">
        <f t="shared" si="179"/>
        <v>0</v>
      </c>
      <c r="AZ90" s="15">
        <f t="shared" si="180"/>
        <v>0</v>
      </c>
      <c r="BE90" s="15">
        <f t="shared" si="181"/>
        <v>0</v>
      </c>
      <c r="BF90" s="4">
        <v>0</v>
      </c>
      <c r="BG90" s="4" t="s">
        <v>275</v>
      </c>
      <c r="BJ90" s="15">
        <f t="shared" si="182"/>
        <v>0</v>
      </c>
      <c r="BS90" s="15">
        <f t="shared" si="183"/>
        <v>0</v>
      </c>
      <c r="BX90" s="15">
        <f t="shared" si="184"/>
        <v>0</v>
      </c>
      <c r="BY90" s="5">
        <v>4.5</v>
      </c>
      <c r="BZ90" s="5">
        <v>3</v>
      </c>
      <c r="CE90" s="15">
        <f t="shared" si="185"/>
        <v>7.5</v>
      </c>
      <c r="CF90" s="7"/>
    </row>
    <row r="91" spans="1:86" x14ac:dyDescent="0.25">
      <c r="A91" s="1" t="s">
        <v>76</v>
      </c>
      <c r="B91" s="1" t="s">
        <v>82</v>
      </c>
      <c r="G91" s="15">
        <f t="shared" si="171"/>
        <v>0</v>
      </c>
      <c r="H91" s="4">
        <v>2</v>
      </c>
      <c r="I91" s="4" t="s">
        <v>275</v>
      </c>
      <c r="L91" s="15">
        <f t="shared" si="172"/>
        <v>2</v>
      </c>
      <c r="Q91" s="15">
        <f t="shared" si="173"/>
        <v>0</v>
      </c>
      <c r="R91" s="4">
        <v>0</v>
      </c>
      <c r="S91" s="4" t="s">
        <v>275</v>
      </c>
      <c r="V91" s="15">
        <f t="shared" si="174"/>
        <v>0</v>
      </c>
      <c r="AA91" s="15">
        <f t="shared" si="175"/>
        <v>0</v>
      </c>
      <c r="AF91" s="15">
        <f t="shared" si="176"/>
        <v>0</v>
      </c>
      <c r="AI91" s="15">
        <v>1</v>
      </c>
      <c r="AJ91" s="15" t="s">
        <v>275</v>
      </c>
      <c r="AK91" s="15">
        <f t="shared" si="177"/>
        <v>1</v>
      </c>
      <c r="AL91" s="4">
        <v>4</v>
      </c>
      <c r="AM91" s="4">
        <v>4</v>
      </c>
      <c r="AP91" s="15">
        <f t="shared" si="178"/>
        <v>8</v>
      </c>
      <c r="AU91" s="15">
        <f t="shared" si="179"/>
        <v>0</v>
      </c>
      <c r="AZ91" s="15">
        <f t="shared" si="180"/>
        <v>0</v>
      </c>
      <c r="BA91" s="15">
        <v>3</v>
      </c>
      <c r="BB91" s="15" t="s">
        <v>275</v>
      </c>
      <c r="BE91" s="15">
        <f t="shared" si="181"/>
        <v>3</v>
      </c>
      <c r="BF91" s="4">
        <v>0</v>
      </c>
      <c r="BG91" s="4" t="s">
        <v>275</v>
      </c>
      <c r="BJ91" s="15">
        <f t="shared" si="182"/>
        <v>0</v>
      </c>
      <c r="BK91" s="15">
        <v>3</v>
      </c>
      <c r="BL91" s="15">
        <v>10</v>
      </c>
      <c r="BS91" s="15">
        <f t="shared" si="183"/>
        <v>0</v>
      </c>
      <c r="BX91" s="15">
        <f t="shared" si="184"/>
        <v>0</v>
      </c>
      <c r="CE91" s="15">
        <f t="shared" si="185"/>
        <v>0</v>
      </c>
    </row>
    <row r="92" spans="1:86" x14ac:dyDescent="0.25">
      <c r="A92" s="1" t="s">
        <v>76</v>
      </c>
      <c r="B92" s="1" t="s">
        <v>83</v>
      </c>
      <c r="G92" s="15">
        <f t="shared" si="171"/>
        <v>0</v>
      </c>
      <c r="J92" s="4">
        <v>3</v>
      </c>
      <c r="K92" s="4" t="s">
        <v>275</v>
      </c>
      <c r="L92" s="15">
        <f t="shared" si="172"/>
        <v>3</v>
      </c>
      <c r="Q92" s="15">
        <f t="shared" si="173"/>
        <v>0</v>
      </c>
      <c r="T92" s="4">
        <v>0</v>
      </c>
      <c r="U92" s="4" t="s">
        <v>275</v>
      </c>
      <c r="V92" s="15">
        <f t="shared" si="174"/>
        <v>0</v>
      </c>
      <c r="AA92" s="15">
        <f t="shared" si="175"/>
        <v>0</v>
      </c>
      <c r="AF92" s="15">
        <f t="shared" si="176"/>
        <v>0</v>
      </c>
      <c r="AK92" s="15">
        <f t="shared" si="177"/>
        <v>0</v>
      </c>
      <c r="AP92" s="15">
        <f t="shared" si="178"/>
        <v>0</v>
      </c>
      <c r="AU92" s="15">
        <f t="shared" si="179"/>
        <v>0</v>
      </c>
      <c r="AZ92" s="15">
        <f t="shared" si="180"/>
        <v>0</v>
      </c>
      <c r="BC92" s="15">
        <v>6</v>
      </c>
      <c r="BD92" s="15">
        <v>10</v>
      </c>
      <c r="BE92" s="15">
        <f t="shared" si="181"/>
        <v>16</v>
      </c>
      <c r="BJ92" s="15">
        <f t="shared" si="182"/>
        <v>0</v>
      </c>
      <c r="BK92" s="15">
        <v>3</v>
      </c>
      <c r="BL92" s="15">
        <v>10</v>
      </c>
      <c r="BS92" s="15">
        <f t="shared" si="183"/>
        <v>0</v>
      </c>
      <c r="BX92" s="15">
        <f t="shared" si="184"/>
        <v>0</v>
      </c>
      <c r="CC92" s="5">
        <v>4.5</v>
      </c>
      <c r="CD92" s="5">
        <v>3</v>
      </c>
      <c r="CE92" s="15">
        <f t="shared" si="185"/>
        <v>7.5</v>
      </c>
    </row>
    <row r="93" spans="1:86" s="36" customFormat="1" x14ac:dyDescent="0.25">
      <c r="A93" s="2" t="s">
        <v>76</v>
      </c>
      <c r="B93" s="2" t="s">
        <v>84</v>
      </c>
      <c r="C93" s="29"/>
      <c r="D93" s="29"/>
      <c r="E93" s="29"/>
      <c r="F93" s="29"/>
      <c r="G93" s="29">
        <f t="shared" si="171"/>
        <v>0</v>
      </c>
      <c r="H93" s="30"/>
      <c r="I93" s="30"/>
      <c r="J93" s="30">
        <v>2</v>
      </c>
      <c r="K93" s="30" t="s">
        <v>275</v>
      </c>
      <c r="L93" s="29">
        <f t="shared" si="172"/>
        <v>2</v>
      </c>
      <c r="M93" s="29"/>
      <c r="N93" s="29"/>
      <c r="O93" s="29"/>
      <c r="P93" s="29"/>
      <c r="Q93" s="29">
        <f t="shared" si="173"/>
        <v>0</v>
      </c>
      <c r="R93" s="30"/>
      <c r="S93" s="30"/>
      <c r="T93" s="30"/>
      <c r="U93" s="30"/>
      <c r="V93" s="29">
        <f t="shared" si="174"/>
        <v>0</v>
      </c>
      <c r="W93" s="29"/>
      <c r="X93" s="29"/>
      <c r="Y93" s="29"/>
      <c r="Z93" s="29"/>
      <c r="AA93" s="29">
        <f t="shared" si="175"/>
        <v>0</v>
      </c>
      <c r="AB93" s="30"/>
      <c r="AC93" s="30"/>
      <c r="AD93" s="30"/>
      <c r="AE93" s="30"/>
      <c r="AF93" s="29">
        <f t="shared" si="176"/>
        <v>0</v>
      </c>
      <c r="AG93" s="29"/>
      <c r="AH93" s="29"/>
      <c r="AI93" s="29">
        <v>7</v>
      </c>
      <c r="AJ93" s="29">
        <v>5</v>
      </c>
      <c r="AK93" s="29">
        <f t="shared" si="177"/>
        <v>12</v>
      </c>
      <c r="AL93" s="30"/>
      <c r="AM93" s="30"/>
      <c r="AN93" s="30"/>
      <c r="AO93" s="30"/>
      <c r="AP93" s="29">
        <f t="shared" si="178"/>
        <v>0</v>
      </c>
      <c r="AQ93" s="29"/>
      <c r="AR93" s="29"/>
      <c r="AS93" s="29">
        <v>4</v>
      </c>
      <c r="AT93" s="29" t="s">
        <v>275</v>
      </c>
      <c r="AU93" s="29">
        <f t="shared" si="179"/>
        <v>4</v>
      </c>
      <c r="AV93" s="30"/>
      <c r="AW93" s="30"/>
      <c r="AX93" s="30"/>
      <c r="AY93" s="30"/>
      <c r="AZ93" s="29">
        <f t="shared" si="180"/>
        <v>0</v>
      </c>
      <c r="BA93" s="29"/>
      <c r="BB93" s="29"/>
      <c r="BC93" s="29">
        <v>8</v>
      </c>
      <c r="BD93" s="29">
        <v>6</v>
      </c>
      <c r="BE93" s="29">
        <f t="shared" si="181"/>
        <v>14</v>
      </c>
      <c r="BF93" s="30"/>
      <c r="BG93" s="30"/>
      <c r="BH93" s="30">
        <v>6</v>
      </c>
      <c r="BI93" s="30">
        <v>5</v>
      </c>
      <c r="BJ93" s="29">
        <f t="shared" si="182"/>
        <v>11</v>
      </c>
      <c r="BK93" s="29">
        <v>0</v>
      </c>
      <c r="BL93" s="29" t="s">
        <v>275</v>
      </c>
      <c r="BM93" s="31"/>
      <c r="BN93" s="31"/>
      <c r="BO93" s="32"/>
      <c r="BP93" s="32"/>
      <c r="BQ93" s="31"/>
      <c r="BR93" s="31"/>
      <c r="BS93" s="29">
        <f t="shared" si="183"/>
        <v>0</v>
      </c>
      <c r="BT93" s="29"/>
      <c r="BU93" s="29"/>
      <c r="BV93" s="29"/>
      <c r="BW93" s="29"/>
      <c r="BX93" s="29">
        <f t="shared" si="184"/>
        <v>0</v>
      </c>
      <c r="BY93" s="33"/>
      <c r="BZ93" s="33"/>
      <c r="CA93" s="34"/>
      <c r="CB93" s="34"/>
      <c r="CC93" s="33"/>
      <c r="CD93" s="33"/>
      <c r="CE93" s="29">
        <f t="shared" si="185"/>
        <v>0</v>
      </c>
      <c r="CF93" s="35"/>
    </row>
    <row r="94" spans="1:86" x14ac:dyDescent="0.25">
      <c r="A94" s="1" t="s">
        <v>76</v>
      </c>
      <c r="B94" s="1" t="s">
        <v>85</v>
      </c>
      <c r="C94" s="15">
        <v>1</v>
      </c>
      <c r="D94" s="15" t="s">
        <v>275</v>
      </c>
      <c r="G94" s="15">
        <f t="shared" si="171"/>
        <v>1</v>
      </c>
      <c r="L94" s="15">
        <f t="shared" si="172"/>
        <v>0</v>
      </c>
      <c r="Q94" s="15">
        <f t="shared" si="173"/>
        <v>0</v>
      </c>
      <c r="V94" s="15">
        <f t="shared" si="174"/>
        <v>0</v>
      </c>
      <c r="W94" s="15">
        <v>3</v>
      </c>
      <c r="X94" s="15" t="s">
        <v>275</v>
      </c>
      <c r="AA94" s="15">
        <f t="shared" si="175"/>
        <v>3</v>
      </c>
      <c r="AB94" s="4">
        <v>8</v>
      </c>
      <c r="AC94" s="4">
        <v>10</v>
      </c>
      <c r="AF94" s="15">
        <f t="shared" si="176"/>
        <v>18</v>
      </c>
      <c r="AK94" s="15">
        <f t="shared" si="177"/>
        <v>0</v>
      </c>
      <c r="AP94" s="15">
        <f t="shared" si="178"/>
        <v>0</v>
      </c>
      <c r="AQ94" s="15">
        <v>4</v>
      </c>
      <c r="AR94" s="15">
        <v>5</v>
      </c>
      <c r="AU94" s="15">
        <f t="shared" si="179"/>
        <v>9</v>
      </c>
      <c r="AZ94" s="15">
        <f t="shared" si="180"/>
        <v>0</v>
      </c>
      <c r="BE94" s="15">
        <f t="shared" si="181"/>
        <v>0</v>
      </c>
      <c r="BJ94" s="15">
        <f t="shared" si="182"/>
        <v>0</v>
      </c>
      <c r="BK94" s="15">
        <v>0</v>
      </c>
      <c r="BL94" s="15" t="s">
        <v>275</v>
      </c>
      <c r="BS94" s="15">
        <f t="shared" si="183"/>
        <v>0</v>
      </c>
      <c r="BX94" s="15">
        <f t="shared" si="184"/>
        <v>0</v>
      </c>
      <c r="CA94" s="18">
        <v>4.5</v>
      </c>
      <c r="CB94" s="18">
        <v>4.5</v>
      </c>
      <c r="CE94" s="15">
        <f t="shared" si="185"/>
        <v>9</v>
      </c>
    </row>
    <row r="95" spans="1:86" x14ac:dyDescent="0.25">
      <c r="A95" s="1" t="s">
        <v>76</v>
      </c>
      <c r="B95" s="1" t="s">
        <v>86</v>
      </c>
      <c r="G95" s="15">
        <f t="shared" si="171"/>
        <v>0</v>
      </c>
      <c r="J95" s="4">
        <v>4</v>
      </c>
      <c r="K95" s="4">
        <v>6</v>
      </c>
      <c r="L95" s="15">
        <f t="shared" si="172"/>
        <v>10</v>
      </c>
      <c r="O95" s="15">
        <v>3</v>
      </c>
      <c r="P95" s="15" t="s">
        <v>275</v>
      </c>
      <c r="Q95" s="15">
        <f t="shared" si="173"/>
        <v>3</v>
      </c>
      <c r="V95" s="15">
        <f t="shared" si="174"/>
        <v>0</v>
      </c>
      <c r="AA95" s="15">
        <f t="shared" si="175"/>
        <v>0</v>
      </c>
      <c r="AD95" s="4">
        <v>5</v>
      </c>
      <c r="AE95" s="4">
        <v>4</v>
      </c>
      <c r="AF95" s="15">
        <f t="shared" si="176"/>
        <v>9</v>
      </c>
      <c r="AI95" s="15">
        <v>6</v>
      </c>
      <c r="AJ95" s="15">
        <v>5</v>
      </c>
      <c r="AK95" s="15">
        <f t="shared" si="177"/>
        <v>11</v>
      </c>
      <c r="AP95" s="15">
        <f t="shared" si="178"/>
        <v>0</v>
      </c>
      <c r="AS95" s="15">
        <v>5</v>
      </c>
      <c r="AT95" s="15">
        <v>12</v>
      </c>
      <c r="AU95" s="15">
        <f t="shared" si="179"/>
        <v>17</v>
      </c>
      <c r="AZ95" s="15">
        <f t="shared" si="180"/>
        <v>0</v>
      </c>
      <c r="BC95" s="15">
        <v>5</v>
      </c>
      <c r="BD95" s="15" t="s">
        <v>275</v>
      </c>
      <c r="BE95" s="15">
        <f t="shared" si="181"/>
        <v>5</v>
      </c>
      <c r="BJ95" s="15">
        <f t="shared" si="182"/>
        <v>0</v>
      </c>
      <c r="BK95" s="15">
        <v>0</v>
      </c>
      <c r="BL95" s="15" t="s">
        <v>275</v>
      </c>
      <c r="BS95" s="15">
        <f t="shared" si="183"/>
        <v>0</v>
      </c>
      <c r="BX95" s="15">
        <f t="shared" si="184"/>
        <v>0</v>
      </c>
      <c r="CC95" s="5">
        <v>3</v>
      </c>
      <c r="CD95" s="5" t="s">
        <v>275</v>
      </c>
      <c r="CE95" s="15">
        <f t="shared" si="185"/>
        <v>3</v>
      </c>
    </row>
    <row r="96" spans="1:86" ht="30" x14ac:dyDescent="0.25">
      <c r="A96" s="1" t="s">
        <v>76</v>
      </c>
      <c r="B96" s="1" t="s">
        <v>87</v>
      </c>
      <c r="C96" s="15">
        <v>5</v>
      </c>
      <c r="D96" s="15" t="s">
        <v>275</v>
      </c>
      <c r="G96" s="15">
        <f t="shared" si="171"/>
        <v>5</v>
      </c>
      <c r="L96" s="15">
        <f t="shared" si="172"/>
        <v>0</v>
      </c>
      <c r="Q96" s="15">
        <f t="shared" si="173"/>
        <v>0</v>
      </c>
      <c r="V96" s="15">
        <f t="shared" si="174"/>
        <v>0</v>
      </c>
      <c r="W96" s="15">
        <v>1</v>
      </c>
      <c r="X96" s="15" t="s">
        <v>275</v>
      </c>
      <c r="AA96" s="15">
        <f t="shared" si="175"/>
        <v>1</v>
      </c>
      <c r="AB96" s="4">
        <v>7</v>
      </c>
      <c r="AC96" s="4">
        <v>12</v>
      </c>
      <c r="AF96" s="15">
        <f t="shared" si="176"/>
        <v>19</v>
      </c>
      <c r="AK96" s="15">
        <f t="shared" si="177"/>
        <v>0</v>
      </c>
      <c r="AP96" s="15">
        <f t="shared" si="178"/>
        <v>0</v>
      </c>
      <c r="AU96" s="15">
        <f t="shared" si="179"/>
        <v>0</v>
      </c>
      <c r="AZ96" s="15">
        <f t="shared" si="180"/>
        <v>0</v>
      </c>
      <c r="BE96" s="15">
        <f t="shared" si="181"/>
        <v>0</v>
      </c>
      <c r="BF96" s="4">
        <v>2</v>
      </c>
      <c r="BG96" s="4" t="s">
        <v>275</v>
      </c>
      <c r="BJ96" s="15">
        <f t="shared" si="182"/>
        <v>2</v>
      </c>
      <c r="BK96" s="15">
        <v>0</v>
      </c>
      <c r="BL96" s="15" t="s">
        <v>275</v>
      </c>
      <c r="BS96" s="15">
        <f t="shared" si="183"/>
        <v>0</v>
      </c>
      <c r="BX96" s="15">
        <f t="shared" si="184"/>
        <v>0</v>
      </c>
      <c r="CA96" s="18">
        <v>4.5</v>
      </c>
      <c r="CB96" s="18">
        <v>7.5</v>
      </c>
      <c r="CE96" s="15">
        <f t="shared" si="185"/>
        <v>12</v>
      </c>
    </row>
    <row r="97" spans="1:86" ht="30" x14ac:dyDescent="0.25">
      <c r="A97" s="1" t="s">
        <v>76</v>
      </c>
      <c r="B97" s="1" t="s">
        <v>88</v>
      </c>
      <c r="E97" s="15">
        <v>4</v>
      </c>
      <c r="F97" s="15" t="s">
        <v>275</v>
      </c>
      <c r="G97" s="15">
        <f t="shared" si="171"/>
        <v>4</v>
      </c>
      <c r="L97" s="15">
        <f t="shared" si="172"/>
        <v>0</v>
      </c>
      <c r="Q97" s="15">
        <f t="shared" si="173"/>
        <v>0</v>
      </c>
      <c r="T97" s="4">
        <v>3</v>
      </c>
      <c r="U97" s="4" t="s">
        <v>275</v>
      </c>
      <c r="V97" s="15">
        <f t="shared" si="174"/>
        <v>3</v>
      </c>
      <c r="Y97" s="15">
        <v>3</v>
      </c>
      <c r="Z97" s="15" t="s">
        <v>275</v>
      </c>
      <c r="AA97" s="15">
        <f t="shared" si="175"/>
        <v>3</v>
      </c>
      <c r="AF97" s="15">
        <f t="shared" si="176"/>
        <v>0</v>
      </c>
      <c r="AK97" s="15">
        <f t="shared" si="177"/>
        <v>0</v>
      </c>
      <c r="AP97" s="15">
        <f t="shared" si="178"/>
        <v>0</v>
      </c>
      <c r="AS97" s="15">
        <v>0</v>
      </c>
      <c r="AT97" s="15" t="s">
        <v>275</v>
      </c>
      <c r="AU97" s="15">
        <f t="shared" si="179"/>
        <v>0</v>
      </c>
      <c r="AZ97" s="15">
        <f t="shared" si="180"/>
        <v>0</v>
      </c>
      <c r="BE97" s="15">
        <f t="shared" si="181"/>
        <v>0</v>
      </c>
      <c r="BJ97" s="15">
        <f t="shared" si="182"/>
        <v>0</v>
      </c>
      <c r="BS97" s="15">
        <f t="shared" si="183"/>
        <v>0</v>
      </c>
      <c r="BX97" s="15">
        <f t="shared" si="184"/>
        <v>0</v>
      </c>
      <c r="CC97" s="5">
        <v>4.5</v>
      </c>
      <c r="CD97" s="5">
        <v>3</v>
      </c>
      <c r="CE97" s="15">
        <f t="shared" si="185"/>
        <v>7.5</v>
      </c>
    </row>
    <row r="98" spans="1:86" ht="30" x14ac:dyDescent="0.25">
      <c r="A98" s="1" t="s">
        <v>76</v>
      </c>
      <c r="B98" s="1" t="s">
        <v>89</v>
      </c>
      <c r="G98" s="15">
        <f t="shared" si="171"/>
        <v>0</v>
      </c>
      <c r="J98" s="4">
        <v>4</v>
      </c>
      <c r="K98" s="4" t="s">
        <v>275</v>
      </c>
      <c r="L98" s="15">
        <f t="shared" si="172"/>
        <v>4</v>
      </c>
      <c r="Q98" s="15">
        <f t="shared" si="173"/>
        <v>0</v>
      </c>
      <c r="T98" s="4">
        <v>3</v>
      </c>
      <c r="U98" s="4" t="s">
        <v>275</v>
      </c>
      <c r="V98" s="15">
        <f t="shared" si="174"/>
        <v>3</v>
      </c>
      <c r="AA98" s="15">
        <f t="shared" si="175"/>
        <v>0</v>
      </c>
      <c r="AD98" s="4">
        <v>7</v>
      </c>
      <c r="AE98" s="4">
        <v>6</v>
      </c>
      <c r="AF98" s="15">
        <f t="shared" si="176"/>
        <v>13</v>
      </c>
      <c r="AK98" s="15">
        <f t="shared" si="177"/>
        <v>0</v>
      </c>
      <c r="AP98" s="15">
        <f t="shared" si="178"/>
        <v>0</v>
      </c>
      <c r="AU98" s="15">
        <f t="shared" si="179"/>
        <v>0</v>
      </c>
      <c r="AZ98" s="15">
        <f t="shared" si="180"/>
        <v>0</v>
      </c>
      <c r="BC98" s="15">
        <v>0</v>
      </c>
      <c r="BD98" s="15" t="s">
        <v>275</v>
      </c>
      <c r="BE98" s="15">
        <f t="shared" si="181"/>
        <v>0</v>
      </c>
      <c r="BH98" s="4">
        <v>3</v>
      </c>
      <c r="BI98" s="4" t="s">
        <v>275</v>
      </c>
      <c r="BJ98" s="15">
        <f t="shared" si="182"/>
        <v>3</v>
      </c>
      <c r="BK98" s="15">
        <v>0</v>
      </c>
      <c r="BL98" s="15" t="s">
        <v>275</v>
      </c>
      <c r="BS98" s="15">
        <f t="shared" si="183"/>
        <v>0</v>
      </c>
      <c r="BX98" s="15">
        <f t="shared" si="184"/>
        <v>0</v>
      </c>
      <c r="CE98" s="15">
        <f t="shared" si="185"/>
        <v>0</v>
      </c>
    </row>
    <row r="99" spans="1:86" x14ac:dyDescent="0.25">
      <c r="A99" s="1" t="s">
        <v>76</v>
      </c>
      <c r="B99" s="1" t="s">
        <v>90</v>
      </c>
      <c r="E99" s="15">
        <v>5</v>
      </c>
      <c r="F99" s="15">
        <v>2</v>
      </c>
      <c r="G99" s="15">
        <f t="shared" si="171"/>
        <v>7</v>
      </c>
      <c r="L99" s="15">
        <f t="shared" si="172"/>
        <v>0</v>
      </c>
      <c r="Q99" s="15">
        <f t="shared" si="173"/>
        <v>0</v>
      </c>
      <c r="T99" s="4">
        <v>0</v>
      </c>
      <c r="U99" s="4" t="s">
        <v>275</v>
      </c>
      <c r="V99" s="15">
        <f t="shared" si="174"/>
        <v>0</v>
      </c>
      <c r="Y99" s="15">
        <v>3</v>
      </c>
      <c r="Z99" s="15" t="s">
        <v>275</v>
      </c>
      <c r="AA99" s="15">
        <f t="shared" si="175"/>
        <v>3</v>
      </c>
      <c r="AD99" s="4">
        <v>2</v>
      </c>
      <c r="AE99" s="4" t="s">
        <v>275</v>
      </c>
      <c r="AF99" s="15">
        <f t="shared" si="176"/>
        <v>2</v>
      </c>
      <c r="AK99" s="15">
        <f t="shared" si="177"/>
        <v>0</v>
      </c>
      <c r="AP99" s="15">
        <f t="shared" si="178"/>
        <v>0</v>
      </c>
      <c r="AU99" s="15">
        <f t="shared" si="179"/>
        <v>0</v>
      </c>
      <c r="AX99" s="4">
        <v>3</v>
      </c>
      <c r="AY99" s="4" t="s">
        <v>275</v>
      </c>
      <c r="AZ99" s="15">
        <f t="shared" si="180"/>
        <v>3</v>
      </c>
      <c r="BE99" s="15">
        <f t="shared" si="181"/>
        <v>0</v>
      </c>
      <c r="BH99" s="4">
        <v>7</v>
      </c>
      <c r="BI99" s="4">
        <v>4</v>
      </c>
      <c r="BJ99" s="15">
        <f t="shared" si="182"/>
        <v>11</v>
      </c>
      <c r="BS99" s="15">
        <f t="shared" si="183"/>
        <v>0</v>
      </c>
      <c r="BX99" s="15">
        <f t="shared" si="184"/>
        <v>0</v>
      </c>
      <c r="CC99" s="5">
        <v>3</v>
      </c>
      <c r="CD99" s="5" t="s">
        <v>275</v>
      </c>
      <c r="CE99" s="15">
        <f t="shared" si="185"/>
        <v>3</v>
      </c>
    </row>
    <row r="100" spans="1:86" x14ac:dyDescent="0.25">
      <c r="A100" s="1" t="s">
        <v>76</v>
      </c>
      <c r="B100" s="1" t="s">
        <v>91</v>
      </c>
      <c r="G100" s="15">
        <f t="shared" si="171"/>
        <v>0</v>
      </c>
      <c r="H100" s="4">
        <v>2</v>
      </c>
      <c r="I100" s="4" t="s">
        <v>275</v>
      </c>
      <c r="L100" s="15">
        <f t="shared" si="172"/>
        <v>2</v>
      </c>
      <c r="M100" s="15">
        <v>8</v>
      </c>
      <c r="N100" s="15">
        <v>10</v>
      </c>
      <c r="Q100" s="15">
        <f t="shared" si="173"/>
        <v>18</v>
      </c>
      <c r="R100" s="4">
        <v>7</v>
      </c>
      <c r="S100" s="4">
        <v>10</v>
      </c>
      <c r="V100" s="15">
        <f t="shared" si="174"/>
        <v>17</v>
      </c>
      <c r="AA100" s="15">
        <f t="shared" si="175"/>
        <v>0</v>
      </c>
      <c r="AB100" s="4">
        <v>6</v>
      </c>
      <c r="AC100" s="4">
        <v>5</v>
      </c>
      <c r="AF100" s="15">
        <f t="shared" si="176"/>
        <v>11</v>
      </c>
      <c r="AK100" s="15">
        <f t="shared" si="177"/>
        <v>0</v>
      </c>
      <c r="AP100" s="15">
        <f t="shared" si="178"/>
        <v>0</v>
      </c>
      <c r="AU100" s="15">
        <f t="shared" si="179"/>
        <v>0</v>
      </c>
      <c r="AZ100" s="15">
        <f t="shared" si="180"/>
        <v>0</v>
      </c>
      <c r="BA100" s="15">
        <v>1</v>
      </c>
      <c r="BB100" s="15" t="s">
        <v>275</v>
      </c>
      <c r="BE100" s="15">
        <f t="shared" si="181"/>
        <v>1</v>
      </c>
      <c r="BJ100" s="15">
        <f t="shared" si="182"/>
        <v>0</v>
      </c>
      <c r="BK100" s="15">
        <v>3</v>
      </c>
      <c r="BL100" s="15">
        <v>10</v>
      </c>
      <c r="BS100" s="15">
        <f t="shared" si="183"/>
        <v>0</v>
      </c>
      <c r="BX100" s="15">
        <f t="shared" si="184"/>
        <v>0</v>
      </c>
      <c r="CA100" s="18">
        <v>4.5</v>
      </c>
      <c r="CB100" s="18">
        <v>4.5</v>
      </c>
      <c r="CE100" s="15">
        <f t="shared" si="185"/>
        <v>9</v>
      </c>
    </row>
    <row r="101" spans="1:86" x14ac:dyDescent="0.25">
      <c r="A101" s="1" t="s">
        <v>76</v>
      </c>
      <c r="B101" s="1" t="s">
        <v>92</v>
      </c>
      <c r="C101" s="15">
        <v>0</v>
      </c>
      <c r="D101" s="15" t="s">
        <v>275</v>
      </c>
      <c r="G101" s="15">
        <f t="shared" si="171"/>
        <v>0</v>
      </c>
      <c r="L101" s="15">
        <f t="shared" si="172"/>
        <v>0</v>
      </c>
      <c r="Q101" s="15">
        <f t="shared" si="173"/>
        <v>0</v>
      </c>
      <c r="V101" s="15">
        <f t="shared" si="174"/>
        <v>0</v>
      </c>
      <c r="W101" s="15">
        <v>6</v>
      </c>
      <c r="X101" s="15">
        <v>2</v>
      </c>
      <c r="AA101" s="15">
        <f t="shared" si="175"/>
        <v>8</v>
      </c>
      <c r="AB101" s="4">
        <v>8</v>
      </c>
      <c r="AC101" s="4">
        <v>4</v>
      </c>
      <c r="AF101" s="15">
        <f t="shared" si="176"/>
        <v>12</v>
      </c>
      <c r="AK101" s="15">
        <f t="shared" si="177"/>
        <v>0</v>
      </c>
      <c r="AP101" s="15">
        <f t="shared" si="178"/>
        <v>0</v>
      </c>
      <c r="AU101" s="15">
        <f t="shared" si="179"/>
        <v>0</v>
      </c>
      <c r="AZ101" s="15">
        <f t="shared" si="180"/>
        <v>0</v>
      </c>
      <c r="BA101" s="15">
        <v>6</v>
      </c>
      <c r="BB101" s="15">
        <v>5</v>
      </c>
      <c r="BE101" s="15">
        <f t="shared" si="181"/>
        <v>11</v>
      </c>
      <c r="BJ101" s="15">
        <f t="shared" si="182"/>
        <v>0</v>
      </c>
      <c r="BS101" s="15">
        <f t="shared" si="183"/>
        <v>0</v>
      </c>
      <c r="BX101" s="15">
        <f t="shared" si="184"/>
        <v>0</v>
      </c>
      <c r="CA101" s="18">
        <v>4.5</v>
      </c>
      <c r="CB101" s="18">
        <v>7.5</v>
      </c>
      <c r="CE101" s="15">
        <f t="shared" si="185"/>
        <v>12</v>
      </c>
    </row>
    <row r="102" spans="1:86" s="14" customFormat="1" x14ac:dyDescent="0.25">
      <c r="A102" s="3"/>
      <c r="B102" s="3"/>
      <c r="C102" s="6">
        <f>SUM(C86:C101)</f>
        <v>10</v>
      </c>
      <c r="D102" s="6">
        <f t="shared" ref="D102:F102" si="201">SUM(D86:D101)</f>
        <v>0</v>
      </c>
      <c r="E102" s="6">
        <f t="shared" si="201"/>
        <v>9</v>
      </c>
      <c r="F102" s="6">
        <f t="shared" si="201"/>
        <v>2</v>
      </c>
      <c r="G102" s="6"/>
      <c r="H102" s="6">
        <f t="shared" ref="H102:K102" si="202">SUM(H86:H101)</f>
        <v>4</v>
      </c>
      <c r="I102" s="6">
        <f t="shared" si="202"/>
        <v>0</v>
      </c>
      <c r="J102" s="6">
        <f t="shared" si="202"/>
        <v>13</v>
      </c>
      <c r="K102" s="6">
        <f t="shared" si="202"/>
        <v>6</v>
      </c>
      <c r="L102" s="6"/>
      <c r="M102" s="6">
        <f t="shared" ref="M102:P102" si="203">SUM(M86:M101)</f>
        <v>14</v>
      </c>
      <c r="N102" s="6">
        <f t="shared" si="203"/>
        <v>18</v>
      </c>
      <c r="O102" s="6">
        <f t="shared" si="203"/>
        <v>3</v>
      </c>
      <c r="P102" s="6">
        <f t="shared" si="203"/>
        <v>0</v>
      </c>
      <c r="Q102" s="6"/>
      <c r="R102" s="6">
        <f t="shared" ref="R102:U102" si="204">SUM(R86:R101)</f>
        <v>11</v>
      </c>
      <c r="S102" s="6">
        <f t="shared" si="204"/>
        <v>10</v>
      </c>
      <c r="T102" s="6">
        <f t="shared" si="204"/>
        <v>12</v>
      </c>
      <c r="U102" s="6">
        <f t="shared" si="204"/>
        <v>6</v>
      </c>
      <c r="V102" s="6"/>
      <c r="W102" s="6">
        <v>13</v>
      </c>
      <c r="X102" s="6">
        <f t="shared" ref="W102:Z102" si="205">SUM(X86:X101)</f>
        <v>2</v>
      </c>
      <c r="Y102" s="6">
        <f t="shared" si="205"/>
        <v>6</v>
      </c>
      <c r="Z102" s="6">
        <f t="shared" si="205"/>
        <v>0</v>
      </c>
      <c r="AA102" s="6"/>
      <c r="AB102" s="6">
        <v>29</v>
      </c>
      <c r="AC102" s="6">
        <f t="shared" ref="AC102:AE102" si="206">SUM(AC86:AC101)</f>
        <v>31</v>
      </c>
      <c r="AD102" s="6">
        <f t="shared" si="206"/>
        <v>20</v>
      </c>
      <c r="AE102" s="6">
        <f t="shared" si="206"/>
        <v>15</v>
      </c>
      <c r="AF102" s="6"/>
      <c r="AG102" s="6">
        <f t="shared" ref="AG102:AH102" si="207">SUM(AG86:AG101)</f>
        <v>0</v>
      </c>
      <c r="AH102" s="6">
        <f t="shared" si="207"/>
        <v>0</v>
      </c>
      <c r="AI102" s="6">
        <v>7</v>
      </c>
      <c r="AJ102" s="6">
        <v>5</v>
      </c>
      <c r="AK102" s="6"/>
      <c r="AL102" s="6">
        <f t="shared" ref="AL102:AO102" si="208">SUM(AL86:AL101)</f>
        <v>4</v>
      </c>
      <c r="AM102" s="6">
        <f t="shared" si="208"/>
        <v>4</v>
      </c>
      <c r="AN102" s="6">
        <f t="shared" si="208"/>
        <v>0</v>
      </c>
      <c r="AO102" s="6">
        <f t="shared" si="208"/>
        <v>0</v>
      </c>
      <c r="AP102" s="6"/>
      <c r="AQ102" s="6">
        <f t="shared" ref="AQ102:AT102" si="209">SUM(AQ86:AQ101)</f>
        <v>4</v>
      </c>
      <c r="AR102" s="6">
        <f t="shared" si="209"/>
        <v>5</v>
      </c>
      <c r="AS102" s="6">
        <f t="shared" si="209"/>
        <v>14</v>
      </c>
      <c r="AT102" s="6">
        <f t="shared" si="209"/>
        <v>20</v>
      </c>
      <c r="AU102" s="6"/>
      <c r="AV102" s="6">
        <f t="shared" ref="AV102:AY102" si="210">SUM(AV86:AV101)</f>
        <v>2</v>
      </c>
      <c r="AW102" s="6">
        <f t="shared" si="210"/>
        <v>0</v>
      </c>
      <c r="AX102" s="6">
        <f t="shared" si="210"/>
        <v>6</v>
      </c>
      <c r="AY102" s="6">
        <f t="shared" si="210"/>
        <v>0</v>
      </c>
      <c r="AZ102" s="6"/>
      <c r="BA102" s="6">
        <f t="shared" ref="BA102:BD102" si="211">SUM(BA86:BA101)</f>
        <v>11</v>
      </c>
      <c r="BB102" s="6">
        <f t="shared" si="211"/>
        <v>5</v>
      </c>
      <c r="BC102" s="6">
        <f t="shared" si="211"/>
        <v>19</v>
      </c>
      <c r="BD102" s="6">
        <f t="shared" si="211"/>
        <v>16</v>
      </c>
      <c r="BE102" s="6"/>
      <c r="BF102" s="6">
        <f t="shared" ref="BF102:BI102" si="212">SUM(BF86:BF101)</f>
        <v>4</v>
      </c>
      <c r="BG102" s="6">
        <f t="shared" si="212"/>
        <v>0</v>
      </c>
      <c r="BH102" s="6">
        <f t="shared" si="212"/>
        <v>17</v>
      </c>
      <c r="BI102" s="6">
        <f t="shared" si="212"/>
        <v>9</v>
      </c>
      <c r="BJ102" s="6"/>
      <c r="BK102" s="6">
        <v>6</v>
      </c>
      <c r="BL102" s="6">
        <v>20</v>
      </c>
      <c r="BM102" s="6">
        <f t="shared" ref="BM102:BR102" si="213">SUM(BM86:BM101)</f>
        <v>0</v>
      </c>
      <c r="BN102" s="6">
        <f t="shared" si="213"/>
        <v>0</v>
      </c>
      <c r="BO102" s="6">
        <f t="shared" si="213"/>
        <v>0</v>
      </c>
      <c r="BP102" s="6">
        <f t="shared" si="213"/>
        <v>0</v>
      </c>
      <c r="BQ102" s="6">
        <f t="shared" si="213"/>
        <v>0</v>
      </c>
      <c r="BR102" s="6">
        <f t="shared" si="213"/>
        <v>0</v>
      </c>
      <c r="BS102" s="6"/>
      <c r="BT102" s="6">
        <f t="shared" ref="BT102:BW102" si="214">SUM(BT86:BT101)</f>
        <v>0</v>
      </c>
      <c r="BU102" s="6">
        <f t="shared" si="214"/>
        <v>0</v>
      </c>
      <c r="BV102" s="6">
        <f t="shared" si="214"/>
        <v>0</v>
      </c>
      <c r="BW102" s="6">
        <f t="shared" si="214"/>
        <v>0</v>
      </c>
      <c r="BX102" s="6"/>
      <c r="BY102" s="6">
        <f t="shared" ref="BY102:CD102" si="215">SUM(BY86:BY101)</f>
        <v>9</v>
      </c>
      <c r="BZ102" s="6">
        <f t="shared" si="215"/>
        <v>6</v>
      </c>
      <c r="CA102" s="6">
        <f t="shared" si="215"/>
        <v>18</v>
      </c>
      <c r="CB102" s="6">
        <f t="shared" si="215"/>
        <v>24</v>
      </c>
      <c r="CC102" s="6">
        <f t="shared" si="215"/>
        <v>15</v>
      </c>
      <c r="CD102" s="6">
        <f t="shared" si="215"/>
        <v>6</v>
      </c>
      <c r="CE102" s="6"/>
      <c r="CG102" s="14">
        <f>SUM(BL102,BK102,BI102,BH102,BG102,BF102,BD102,BC102,BB102,BA102,AY102,AX102,AW102,AV102,AT102,AS102,AR102,AQ102,AL102,AM102,AN102,AO102,AG102,AH102,AI102,AJ102,AB102,AC102,AD102,AE102,Z102,Y102,X102,W102,U102,T102,S102,R102,P102,O102,N102,M102,K102,J102,I102,H102,F102,E102,D102,C102)</f>
        <v>412</v>
      </c>
      <c r="CH102" s="14">
        <f>SUM(BM102:CD102)</f>
        <v>78</v>
      </c>
    </row>
    <row r="104" spans="1:86" x14ac:dyDescent="0.25">
      <c r="A104" s="1" t="s">
        <v>93</v>
      </c>
      <c r="B104" s="1" t="s">
        <v>94</v>
      </c>
      <c r="C104" s="15">
        <v>5</v>
      </c>
      <c r="D104" s="15" t="s">
        <v>275</v>
      </c>
      <c r="G104" s="15">
        <f t="shared" si="171"/>
        <v>5</v>
      </c>
      <c r="H104" s="4">
        <v>9</v>
      </c>
      <c r="I104" s="4">
        <v>12</v>
      </c>
      <c r="L104" s="15">
        <f t="shared" si="172"/>
        <v>21</v>
      </c>
      <c r="Q104" s="15">
        <f t="shared" si="173"/>
        <v>0</v>
      </c>
      <c r="V104" s="15">
        <f t="shared" si="174"/>
        <v>0</v>
      </c>
      <c r="W104" s="15">
        <v>3</v>
      </c>
      <c r="X104" s="15" t="s">
        <v>275</v>
      </c>
      <c r="AA104" s="15">
        <f t="shared" si="175"/>
        <v>3</v>
      </c>
      <c r="AF104" s="15">
        <f t="shared" si="176"/>
        <v>0</v>
      </c>
      <c r="AK104" s="15">
        <f t="shared" si="177"/>
        <v>0</v>
      </c>
      <c r="AP104" s="15">
        <f t="shared" si="178"/>
        <v>0</v>
      </c>
      <c r="AU104" s="15">
        <f t="shared" si="179"/>
        <v>0</v>
      </c>
      <c r="AZ104" s="15">
        <f t="shared" si="180"/>
        <v>0</v>
      </c>
      <c r="BE104" s="15">
        <f t="shared" si="181"/>
        <v>0</v>
      </c>
      <c r="BF104" s="4">
        <v>4</v>
      </c>
      <c r="BG104" s="4">
        <v>6</v>
      </c>
      <c r="BJ104" s="15">
        <f t="shared" si="182"/>
        <v>10</v>
      </c>
      <c r="BS104" s="15">
        <f t="shared" si="183"/>
        <v>0</v>
      </c>
      <c r="BX104" s="15">
        <f t="shared" si="184"/>
        <v>0</v>
      </c>
      <c r="CE104" s="15">
        <f t="shared" si="185"/>
        <v>0</v>
      </c>
    </row>
    <row r="105" spans="1:86" x14ac:dyDescent="0.25">
      <c r="A105" s="1" t="s">
        <v>93</v>
      </c>
      <c r="B105" s="1" t="s">
        <v>95</v>
      </c>
      <c r="G105" s="15">
        <f t="shared" si="171"/>
        <v>0</v>
      </c>
      <c r="J105" s="4">
        <v>2</v>
      </c>
      <c r="K105" s="4" t="s">
        <v>275</v>
      </c>
      <c r="L105" s="15">
        <f t="shared" si="172"/>
        <v>2</v>
      </c>
      <c r="Q105" s="15">
        <f t="shared" si="173"/>
        <v>0</v>
      </c>
      <c r="T105" s="4">
        <v>4</v>
      </c>
      <c r="U105" s="4" t="s">
        <v>275</v>
      </c>
      <c r="V105" s="15">
        <f t="shared" si="174"/>
        <v>4</v>
      </c>
      <c r="AA105" s="15">
        <f t="shared" si="175"/>
        <v>0</v>
      </c>
      <c r="AF105" s="15">
        <f t="shared" si="176"/>
        <v>0</v>
      </c>
      <c r="AK105" s="15">
        <f t="shared" si="177"/>
        <v>0</v>
      </c>
      <c r="AN105" s="4">
        <v>3</v>
      </c>
      <c r="AO105" s="4">
        <v>4</v>
      </c>
      <c r="AP105" s="15">
        <f t="shared" si="178"/>
        <v>7</v>
      </c>
      <c r="AU105" s="15">
        <f t="shared" si="179"/>
        <v>0</v>
      </c>
      <c r="AZ105" s="15">
        <f t="shared" si="180"/>
        <v>0</v>
      </c>
      <c r="BE105" s="15">
        <f t="shared" si="181"/>
        <v>0</v>
      </c>
      <c r="BJ105" s="15">
        <f t="shared" si="182"/>
        <v>0</v>
      </c>
      <c r="BS105" s="15">
        <f t="shared" si="183"/>
        <v>0</v>
      </c>
      <c r="BX105" s="15">
        <f t="shared" si="184"/>
        <v>0</v>
      </c>
      <c r="CE105" s="15">
        <f t="shared" si="185"/>
        <v>0</v>
      </c>
    </row>
    <row r="106" spans="1:86" x14ac:dyDescent="0.25">
      <c r="A106" s="1" t="s">
        <v>93</v>
      </c>
      <c r="B106" s="1" t="s">
        <v>96</v>
      </c>
      <c r="G106" s="15">
        <f t="shared" si="171"/>
        <v>0</v>
      </c>
      <c r="J106" s="4">
        <v>9</v>
      </c>
      <c r="K106" s="4">
        <v>10</v>
      </c>
      <c r="L106" s="15">
        <f t="shared" si="172"/>
        <v>19</v>
      </c>
      <c r="O106" s="15">
        <v>8</v>
      </c>
      <c r="P106" s="15">
        <v>5</v>
      </c>
      <c r="Q106" s="15">
        <f t="shared" si="173"/>
        <v>13</v>
      </c>
      <c r="V106" s="15">
        <f t="shared" si="174"/>
        <v>0</v>
      </c>
      <c r="AA106" s="15">
        <f t="shared" si="175"/>
        <v>0</v>
      </c>
      <c r="AF106" s="15">
        <f t="shared" si="176"/>
        <v>0</v>
      </c>
      <c r="AK106" s="15">
        <f t="shared" si="177"/>
        <v>0</v>
      </c>
      <c r="AP106" s="15">
        <f t="shared" si="178"/>
        <v>0</v>
      </c>
      <c r="AU106" s="15">
        <f t="shared" si="179"/>
        <v>0</v>
      </c>
      <c r="AZ106" s="15">
        <f t="shared" si="180"/>
        <v>0</v>
      </c>
      <c r="BC106" s="15">
        <v>1</v>
      </c>
      <c r="BD106" s="15" t="s">
        <v>275</v>
      </c>
      <c r="BE106" s="15">
        <f t="shared" si="181"/>
        <v>1</v>
      </c>
      <c r="BH106" s="4">
        <v>7</v>
      </c>
      <c r="BI106" s="4">
        <v>6</v>
      </c>
      <c r="BJ106" s="15">
        <f t="shared" si="182"/>
        <v>13</v>
      </c>
      <c r="BS106" s="15">
        <f t="shared" si="183"/>
        <v>0</v>
      </c>
      <c r="BX106" s="15">
        <f t="shared" si="184"/>
        <v>0</v>
      </c>
      <c r="CE106" s="15">
        <f t="shared" si="185"/>
        <v>0</v>
      </c>
    </row>
    <row r="107" spans="1:86" x14ac:dyDescent="0.25">
      <c r="A107" s="1" t="s">
        <v>93</v>
      </c>
      <c r="B107" s="1" t="s">
        <v>97</v>
      </c>
      <c r="C107" s="15">
        <v>2</v>
      </c>
      <c r="D107" s="15" t="s">
        <v>275</v>
      </c>
      <c r="G107" s="15">
        <f t="shared" si="171"/>
        <v>2</v>
      </c>
      <c r="L107" s="15">
        <f t="shared" si="172"/>
        <v>0</v>
      </c>
      <c r="Q107" s="15">
        <f t="shared" si="173"/>
        <v>0</v>
      </c>
      <c r="R107" s="4">
        <v>1</v>
      </c>
      <c r="S107" s="4" t="s">
        <v>275</v>
      </c>
      <c r="V107" s="15">
        <f t="shared" si="174"/>
        <v>1</v>
      </c>
      <c r="AA107" s="15">
        <f t="shared" si="175"/>
        <v>0</v>
      </c>
      <c r="AB107" s="4">
        <v>5</v>
      </c>
      <c r="AC107" s="4">
        <v>8</v>
      </c>
      <c r="AF107" s="15">
        <f t="shared" si="176"/>
        <v>13</v>
      </c>
      <c r="AK107" s="15">
        <f t="shared" si="177"/>
        <v>0</v>
      </c>
      <c r="AP107" s="15">
        <f t="shared" si="178"/>
        <v>0</v>
      </c>
      <c r="AU107" s="15">
        <f t="shared" si="179"/>
        <v>0</v>
      </c>
      <c r="AZ107" s="15">
        <f t="shared" si="180"/>
        <v>0</v>
      </c>
      <c r="BE107" s="15">
        <f t="shared" si="181"/>
        <v>0</v>
      </c>
      <c r="BJ107" s="15">
        <f t="shared" si="182"/>
        <v>0</v>
      </c>
      <c r="BS107" s="15">
        <f t="shared" si="183"/>
        <v>0</v>
      </c>
      <c r="BX107" s="15">
        <f t="shared" si="184"/>
        <v>0</v>
      </c>
      <c r="CE107" s="15">
        <f t="shared" si="185"/>
        <v>0</v>
      </c>
    </row>
    <row r="108" spans="1:86" x14ac:dyDescent="0.25">
      <c r="A108" s="1" t="s">
        <v>93</v>
      </c>
      <c r="B108" s="1" t="s">
        <v>98</v>
      </c>
      <c r="C108" s="15">
        <v>5</v>
      </c>
      <c r="D108" s="15" t="s">
        <v>275</v>
      </c>
      <c r="G108" s="15">
        <f t="shared" si="171"/>
        <v>5</v>
      </c>
      <c r="L108" s="15">
        <f t="shared" si="172"/>
        <v>0</v>
      </c>
      <c r="Q108" s="15">
        <f t="shared" si="173"/>
        <v>0</v>
      </c>
      <c r="R108" s="4">
        <v>4</v>
      </c>
      <c r="S108" s="4" t="s">
        <v>275</v>
      </c>
      <c r="V108" s="15">
        <f t="shared" si="174"/>
        <v>4</v>
      </c>
      <c r="W108" s="15">
        <v>6</v>
      </c>
      <c r="X108" s="15">
        <v>2</v>
      </c>
      <c r="AA108" s="15">
        <f t="shared" si="175"/>
        <v>8</v>
      </c>
      <c r="AF108" s="15">
        <f t="shared" si="176"/>
        <v>0</v>
      </c>
      <c r="AK108" s="15">
        <f t="shared" si="177"/>
        <v>0</v>
      </c>
      <c r="AP108" s="15">
        <f t="shared" si="178"/>
        <v>0</v>
      </c>
      <c r="AU108" s="15">
        <f t="shared" si="179"/>
        <v>0</v>
      </c>
      <c r="AZ108" s="15">
        <f t="shared" si="180"/>
        <v>0</v>
      </c>
      <c r="BE108" s="15">
        <f t="shared" si="181"/>
        <v>0</v>
      </c>
      <c r="BF108" s="4">
        <v>2</v>
      </c>
      <c r="BG108" s="4" t="s">
        <v>275</v>
      </c>
      <c r="BJ108" s="15">
        <f t="shared" si="182"/>
        <v>2</v>
      </c>
      <c r="BS108" s="15">
        <f t="shared" si="183"/>
        <v>0</v>
      </c>
      <c r="BX108" s="15">
        <f t="shared" si="184"/>
        <v>0</v>
      </c>
      <c r="CE108" s="15">
        <f t="shared" si="185"/>
        <v>0</v>
      </c>
    </row>
    <row r="109" spans="1:86" x14ac:dyDescent="0.25">
      <c r="A109" s="1" t="s">
        <v>93</v>
      </c>
      <c r="B109" s="1" t="s">
        <v>99</v>
      </c>
      <c r="C109" s="15">
        <v>2</v>
      </c>
      <c r="D109" s="15" t="s">
        <v>275</v>
      </c>
      <c r="G109" s="15">
        <f t="shared" si="171"/>
        <v>2</v>
      </c>
      <c r="L109" s="15">
        <f t="shared" si="172"/>
        <v>0</v>
      </c>
      <c r="Q109" s="15">
        <f t="shared" si="173"/>
        <v>0</v>
      </c>
      <c r="V109" s="15">
        <f t="shared" si="174"/>
        <v>0</v>
      </c>
      <c r="AA109" s="15">
        <f t="shared" si="175"/>
        <v>0</v>
      </c>
      <c r="AF109" s="15">
        <f t="shared" si="176"/>
        <v>0</v>
      </c>
      <c r="AK109" s="15">
        <f t="shared" si="177"/>
        <v>0</v>
      </c>
      <c r="AP109" s="15">
        <f t="shared" si="178"/>
        <v>0</v>
      </c>
      <c r="AQ109" s="15">
        <v>4</v>
      </c>
      <c r="AR109" s="15">
        <v>6</v>
      </c>
      <c r="AU109" s="15">
        <f t="shared" si="179"/>
        <v>10</v>
      </c>
      <c r="AZ109" s="15">
        <f t="shared" si="180"/>
        <v>0</v>
      </c>
      <c r="BE109" s="15">
        <f t="shared" si="181"/>
        <v>0</v>
      </c>
      <c r="BF109" s="4">
        <v>6</v>
      </c>
      <c r="BG109" s="4">
        <v>4</v>
      </c>
      <c r="BJ109" s="15">
        <f t="shared" si="182"/>
        <v>10</v>
      </c>
      <c r="BS109" s="15">
        <f t="shared" si="183"/>
        <v>0</v>
      </c>
      <c r="BX109" s="15">
        <f t="shared" si="184"/>
        <v>0</v>
      </c>
      <c r="CE109" s="15">
        <f t="shared" si="185"/>
        <v>0</v>
      </c>
    </row>
    <row r="110" spans="1:86" x14ac:dyDescent="0.25">
      <c r="A110" s="1" t="s">
        <v>93</v>
      </c>
      <c r="B110" s="1" t="s">
        <v>100</v>
      </c>
      <c r="C110" s="15">
        <v>2</v>
      </c>
      <c r="D110" s="15" t="s">
        <v>275</v>
      </c>
      <c r="G110" s="15">
        <f t="shared" si="171"/>
        <v>2</v>
      </c>
      <c r="H110" s="4">
        <v>4</v>
      </c>
      <c r="I110" s="4">
        <v>5</v>
      </c>
      <c r="L110" s="15">
        <f t="shared" si="172"/>
        <v>9</v>
      </c>
      <c r="Q110" s="15">
        <f t="shared" si="173"/>
        <v>0</v>
      </c>
      <c r="V110" s="15">
        <f t="shared" si="174"/>
        <v>0</v>
      </c>
      <c r="W110" s="15">
        <v>2</v>
      </c>
      <c r="X110" s="15" t="s">
        <v>275</v>
      </c>
      <c r="AA110" s="15">
        <f t="shared" si="175"/>
        <v>2</v>
      </c>
      <c r="AF110" s="15">
        <f t="shared" si="176"/>
        <v>0</v>
      </c>
      <c r="AK110" s="15">
        <f t="shared" si="177"/>
        <v>0</v>
      </c>
      <c r="AP110" s="15">
        <f t="shared" si="178"/>
        <v>0</v>
      </c>
      <c r="AU110" s="15">
        <f t="shared" si="179"/>
        <v>0</v>
      </c>
      <c r="AZ110" s="15">
        <f t="shared" si="180"/>
        <v>0</v>
      </c>
      <c r="BE110" s="15">
        <f t="shared" si="181"/>
        <v>0</v>
      </c>
      <c r="BF110" s="4">
        <v>4</v>
      </c>
      <c r="BG110" s="4">
        <v>8</v>
      </c>
      <c r="BJ110" s="15">
        <f t="shared" si="182"/>
        <v>12</v>
      </c>
      <c r="BS110" s="15">
        <f t="shared" si="183"/>
        <v>0</v>
      </c>
      <c r="BX110" s="15">
        <f t="shared" si="184"/>
        <v>0</v>
      </c>
      <c r="CE110" s="15">
        <f t="shared" si="185"/>
        <v>0</v>
      </c>
    </row>
    <row r="111" spans="1:86" s="14" customFormat="1" x14ac:dyDescent="0.25">
      <c r="A111" s="3"/>
      <c r="B111" s="3"/>
      <c r="C111" s="6">
        <v>14</v>
      </c>
      <c r="D111" s="6">
        <f>SUM(D103:D110)</f>
        <v>0</v>
      </c>
      <c r="E111" s="6">
        <f>SUM(E103:E110)</f>
        <v>0</v>
      </c>
      <c r="F111" s="6">
        <f>SUM(F103:F110)</f>
        <v>0</v>
      </c>
      <c r="G111" s="6"/>
      <c r="H111" s="6">
        <f>SUM(H103:H110)</f>
        <v>13</v>
      </c>
      <c r="I111" s="6">
        <f>SUM(I103:I110)</f>
        <v>17</v>
      </c>
      <c r="J111" s="6">
        <f>SUM(J103:J110)</f>
        <v>11</v>
      </c>
      <c r="K111" s="6">
        <f>SUM(K103:K110)</f>
        <v>10</v>
      </c>
      <c r="L111" s="6"/>
      <c r="M111" s="6">
        <f>SUM(M103:M110)</f>
        <v>0</v>
      </c>
      <c r="N111" s="6">
        <f>SUM(N103:N110)</f>
        <v>0</v>
      </c>
      <c r="O111" s="6">
        <f>SUM(O103:O110)</f>
        <v>8</v>
      </c>
      <c r="P111" s="6">
        <f>SUM(P103:P110)</f>
        <v>5</v>
      </c>
      <c r="Q111" s="6"/>
      <c r="R111" s="6">
        <f>SUM(R103:R110)</f>
        <v>5</v>
      </c>
      <c r="S111" s="6">
        <f>SUM(S103:S110)</f>
        <v>0</v>
      </c>
      <c r="T111" s="6">
        <f>SUM(T103:T110)</f>
        <v>4</v>
      </c>
      <c r="U111" s="6">
        <f>SUM(U103:U110)</f>
        <v>0</v>
      </c>
      <c r="V111" s="6"/>
      <c r="W111" s="6">
        <f>SUM(W103:W110)</f>
        <v>11</v>
      </c>
      <c r="X111" s="6">
        <f>SUM(X103:X110)</f>
        <v>2</v>
      </c>
      <c r="Y111" s="6">
        <f>SUM(Y103:Y110)</f>
        <v>0</v>
      </c>
      <c r="Z111" s="6">
        <f>SUM(Z103:Z110)</f>
        <v>0</v>
      </c>
      <c r="AA111" s="6"/>
      <c r="AB111" s="6">
        <f>SUM(AB103:AB110)</f>
        <v>5</v>
      </c>
      <c r="AC111" s="6">
        <f>SUM(AC103:AC110)</f>
        <v>8</v>
      </c>
      <c r="AD111" s="6">
        <f>SUM(AD103:AD110)</f>
        <v>0</v>
      </c>
      <c r="AE111" s="6">
        <f>SUM(AE103:AE110)</f>
        <v>0</v>
      </c>
      <c r="AF111" s="6"/>
      <c r="AG111" s="6">
        <f>SUM(AG103:AG110)</f>
        <v>0</v>
      </c>
      <c r="AH111" s="6">
        <f>SUM(AH103:AH110)</f>
        <v>0</v>
      </c>
      <c r="AI111" s="6">
        <f>SUM(AI103:AI110)</f>
        <v>0</v>
      </c>
      <c r="AJ111" s="6">
        <f>SUM(AJ103:AJ110)</f>
        <v>0</v>
      </c>
      <c r="AK111" s="6"/>
      <c r="AL111" s="6">
        <f>SUM(AL103:AL110)</f>
        <v>0</v>
      </c>
      <c r="AM111" s="6">
        <f>SUM(AM103:AM110)</f>
        <v>0</v>
      </c>
      <c r="AN111" s="6">
        <f>SUM(AN103:AN110)</f>
        <v>3</v>
      </c>
      <c r="AO111" s="6">
        <f>SUM(AO103:AO110)</f>
        <v>4</v>
      </c>
      <c r="AP111" s="6"/>
      <c r="AQ111" s="6">
        <f>SUM(AQ103:AQ110)</f>
        <v>4</v>
      </c>
      <c r="AR111" s="6">
        <f>SUM(AR103:AR110)</f>
        <v>6</v>
      </c>
      <c r="AS111" s="6">
        <f>SUM(AS103:AS110)</f>
        <v>0</v>
      </c>
      <c r="AT111" s="6">
        <f>SUM(AT103:AT110)</f>
        <v>0</v>
      </c>
      <c r="AU111" s="6"/>
      <c r="AV111" s="6">
        <f>SUM(AV103:AV110)</f>
        <v>0</v>
      </c>
      <c r="AW111" s="6">
        <f>SUM(AW103:AW110)</f>
        <v>0</v>
      </c>
      <c r="AX111" s="6">
        <f>SUM(AX103:AX110)</f>
        <v>0</v>
      </c>
      <c r="AY111" s="6">
        <f>SUM(AY103:AY110)</f>
        <v>0</v>
      </c>
      <c r="AZ111" s="6"/>
      <c r="BA111" s="6">
        <f>SUM(BA103:BA110)</f>
        <v>0</v>
      </c>
      <c r="BB111" s="6">
        <f>SUM(BB103:BB110)</f>
        <v>0</v>
      </c>
      <c r="BC111" s="6">
        <f>SUM(BC103:BC110)</f>
        <v>1</v>
      </c>
      <c r="BD111" s="6">
        <f>SUM(BD103:BD110)</f>
        <v>0</v>
      </c>
      <c r="BE111" s="6"/>
      <c r="BF111" s="6">
        <f>SUM(BF103:BF110)</f>
        <v>16</v>
      </c>
      <c r="BG111" s="6">
        <f>SUM(BG103:BG110)</f>
        <v>18</v>
      </c>
      <c r="BH111" s="6">
        <f>SUM(BH103:BH110)</f>
        <v>7</v>
      </c>
      <c r="BI111" s="6">
        <f>SUM(BI103:BI110)</f>
        <v>6</v>
      </c>
      <c r="BJ111" s="6"/>
      <c r="BK111" s="6">
        <f t="shared" ref="BK111:BR111" si="216">SUM(BK103:BK110)</f>
        <v>0</v>
      </c>
      <c r="BL111" s="6">
        <f t="shared" si="216"/>
        <v>0</v>
      </c>
      <c r="BM111" s="6">
        <f t="shared" si="216"/>
        <v>0</v>
      </c>
      <c r="BN111" s="6">
        <f t="shared" si="216"/>
        <v>0</v>
      </c>
      <c r="BO111" s="6">
        <f t="shared" si="216"/>
        <v>0</v>
      </c>
      <c r="BP111" s="6">
        <f t="shared" si="216"/>
        <v>0</v>
      </c>
      <c r="BQ111" s="6">
        <f t="shared" si="216"/>
        <v>0</v>
      </c>
      <c r="BR111" s="6">
        <f t="shared" si="216"/>
        <v>0</v>
      </c>
      <c r="BS111" s="6"/>
      <c r="BT111" s="6">
        <f>SUM(BT103:BT110)</f>
        <v>0</v>
      </c>
      <c r="BU111" s="6">
        <f>SUM(BU103:BU110)</f>
        <v>0</v>
      </c>
      <c r="BV111" s="6">
        <f>SUM(BV103:BV110)</f>
        <v>0</v>
      </c>
      <c r="BW111" s="6">
        <f>SUM(BW103:BW110)</f>
        <v>0</v>
      </c>
      <c r="BX111" s="6"/>
      <c r="BY111" s="6">
        <f t="shared" ref="BY111:CD111" si="217">SUM(BY103:BY110)</f>
        <v>0</v>
      </c>
      <c r="BZ111" s="6">
        <f t="shared" si="217"/>
        <v>0</v>
      </c>
      <c r="CA111" s="6">
        <f t="shared" si="217"/>
        <v>0</v>
      </c>
      <c r="CB111" s="6">
        <f t="shared" si="217"/>
        <v>0</v>
      </c>
      <c r="CC111" s="6">
        <f t="shared" si="217"/>
        <v>0</v>
      </c>
      <c r="CD111" s="6">
        <f t="shared" si="217"/>
        <v>0</v>
      </c>
      <c r="CE111" s="6"/>
      <c r="CG111" s="14">
        <f>SUM(BL111,BK111,BI111,BH111,BG111,BF111,BD111,BC111,BB111,BA111,AY111,AX111,AW111,AV111,AT111,AS111,AR111,AQ111,AL111,AM111,AN111,AO111,AG111,AH111,AI111,AJ111,AB111,AC111,AD111,AE111,Z111,Y111,X111,W111,U111,T111,S111,R111,P111,O111,N111,M111,K111,J111,I111,H111,F111,E111,D111,C111)</f>
        <v>178</v>
      </c>
      <c r="CH111" s="14">
        <f>SUM(BM111:CD111)</f>
        <v>0</v>
      </c>
    </row>
    <row r="113" spans="1:84" x14ac:dyDescent="0.25">
      <c r="A113" s="1" t="s">
        <v>101</v>
      </c>
      <c r="B113" s="1" t="s">
        <v>102</v>
      </c>
      <c r="C113" s="15">
        <v>6</v>
      </c>
      <c r="D113" s="15" t="s">
        <v>275</v>
      </c>
      <c r="G113" s="15">
        <f t="shared" si="171"/>
        <v>6</v>
      </c>
      <c r="L113" s="15">
        <f t="shared" si="172"/>
        <v>0</v>
      </c>
      <c r="Q113" s="15">
        <f t="shared" si="173"/>
        <v>0</v>
      </c>
      <c r="V113" s="15">
        <f t="shared" si="174"/>
        <v>0</v>
      </c>
      <c r="W113" s="15">
        <v>2</v>
      </c>
      <c r="X113" s="15" t="s">
        <v>275</v>
      </c>
      <c r="AA113" s="15">
        <f t="shared" si="175"/>
        <v>2</v>
      </c>
      <c r="AB113" s="4">
        <v>2</v>
      </c>
      <c r="AC113" s="4" t="s">
        <v>275</v>
      </c>
      <c r="AF113" s="15">
        <f t="shared" si="176"/>
        <v>2</v>
      </c>
      <c r="AK113" s="15">
        <f t="shared" si="177"/>
        <v>0</v>
      </c>
      <c r="AP113" s="15">
        <f t="shared" si="178"/>
        <v>0</v>
      </c>
      <c r="AU113" s="15">
        <f t="shared" si="179"/>
        <v>0</v>
      </c>
      <c r="AZ113" s="15">
        <f t="shared" si="180"/>
        <v>0</v>
      </c>
      <c r="BE113" s="15">
        <f t="shared" si="181"/>
        <v>0</v>
      </c>
      <c r="BJ113" s="15">
        <f t="shared" si="182"/>
        <v>0</v>
      </c>
      <c r="BS113" s="15">
        <f t="shared" si="183"/>
        <v>0</v>
      </c>
      <c r="BT113" s="15">
        <v>9</v>
      </c>
      <c r="BU113" s="15">
        <v>3</v>
      </c>
      <c r="BX113" s="15">
        <f t="shared" si="184"/>
        <v>12</v>
      </c>
      <c r="BY113" s="5">
        <v>6</v>
      </c>
      <c r="BZ113" s="5">
        <v>3</v>
      </c>
      <c r="CE113" s="15">
        <f t="shared" si="185"/>
        <v>9</v>
      </c>
      <c r="CF113" s="7"/>
    </row>
    <row r="114" spans="1:84" x14ac:dyDescent="0.25">
      <c r="A114" s="1" t="s">
        <v>101</v>
      </c>
      <c r="B114" s="1" t="s">
        <v>103</v>
      </c>
      <c r="E114" s="15">
        <v>0</v>
      </c>
      <c r="F114" s="15" t="s">
        <v>275</v>
      </c>
      <c r="G114" s="15">
        <f t="shared" si="171"/>
        <v>0</v>
      </c>
      <c r="L114" s="15">
        <f t="shared" si="172"/>
        <v>0</v>
      </c>
      <c r="Q114" s="15">
        <f t="shared" si="173"/>
        <v>0</v>
      </c>
      <c r="V114" s="15">
        <f t="shared" si="174"/>
        <v>0</v>
      </c>
      <c r="Y114" s="15">
        <v>0</v>
      </c>
      <c r="Z114" s="15" t="s">
        <v>275</v>
      </c>
      <c r="AA114" s="15">
        <f t="shared" si="175"/>
        <v>0</v>
      </c>
      <c r="AD114" s="4">
        <v>0</v>
      </c>
      <c r="AE114" s="4" t="s">
        <v>275</v>
      </c>
      <c r="AF114" s="15">
        <f t="shared" si="176"/>
        <v>0</v>
      </c>
      <c r="AK114" s="15">
        <f t="shared" si="177"/>
        <v>0</v>
      </c>
      <c r="AP114" s="15">
        <f t="shared" si="178"/>
        <v>0</v>
      </c>
      <c r="AU114" s="15">
        <f t="shared" si="179"/>
        <v>0</v>
      </c>
      <c r="AZ114" s="15">
        <f t="shared" si="180"/>
        <v>0</v>
      </c>
      <c r="BE114" s="15">
        <f t="shared" si="181"/>
        <v>0</v>
      </c>
      <c r="BJ114" s="15">
        <f t="shared" si="182"/>
        <v>0</v>
      </c>
      <c r="BS114" s="15">
        <f t="shared" si="183"/>
        <v>0</v>
      </c>
      <c r="BX114" s="15">
        <f t="shared" si="184"/>
        <v>0</v>
      </c>
      <c r="CA114" s="18">
        <v>3</v>
      </c>
      <c r="CB114" s="18" t="s">
        <v>275</v>
      </c>
      <c r="CE114" s="15">
        <f t="shared" si="185"/>
        <v>3</v>
      </c>
      <c r="CF114" s="7"/>
    </row>
    <row r="115" spans="1:84" x14ac:dyDescent="0.25">
      <c r="A115" s="1" t="s">
        <v>101</v>
      </c>
      <c r="B115" s="1" t="s">
        <v>104</v>
      </c>
      <c r="C115" s="15">
        <v>8</v>
      </c>
      <c r="D115" s="15">
        <v>2</v>
      </c>
      <c r="G115" s="15">
        <f t="shared" si="171"/>
        <v>10</v>
      </c>
      <c r="L115" s="15">
        <f t="shared" si="172"/>
        <v>0</v>
      </c>
      <c r="Q115" s="15">
        <f t="shared" si="173"/>
        <v>0</v>
      </c>
      <c r="R115" s="4">
        <v>2</v>
      </c>
      <c r="S115" s="4" t="s">
        <v>275</v>
      </c>
      <c r="V115" s="15">
        <f t="shared" si="174"/>
        <v>2</v>
      </c>
      <c r="AA115" s="15">
        <f t="shared" si="175"/>
        <v>0</v>
      </c>
      <c r="AF115" s="15">
        <f t="shared" si="176"/>
        <v>0</v>
      </c>
      <c r="AK115" s="15">
        <f t="shared" si="177"/>
        <v>0</v>
      </c>
      <c r="AP115" s="15">
        <f t="shared" si="178"/>
        <v>0</v>
      </c>
      <c r="AU115" s="15">
        <f t="shared" si="179"/>
        <v>0</v>
      </c>
      <c r="AZ115" s="15">
        <f t="shared" si="180"/>
        <v>0</v>
      </c>
      <c r="BA115" s="15">
        <v>2</v>
      </c>
      <c r="BB115" s="15" t="s">
        <v>275</v>
      </c>
      <c r="BE115" s="15">
        <f t="shared" si="181"/>
        <v>2</v>
      </c>
      <c r="BJ115" s="15">
        <f t="shared" si="182"/>
        <v>0</v>
      </c>
      <c r="BS115" s="15">
        <f t="shared" si="183"/>
        <v>0</v>
      </c>
      <c r="BX115" s="15">
        <f t="shared" si="184"/>
        <v>0</v>
      </c>
      <c r="BY115" s="5">
        <v>6</v>
      </c>
      <c r="BZ115" s="5">
        <v>3</v>
      </c>
      <c r="CE115" s="15">
        <f t="shared" si="185"/>
        <v>9</v>
      </c>
      <c r="CF115" s="7"/>
    </row>
    <row r="116" spans="1:84" x14ac:dyDescent="0.25">
      <c r="A116" s="1" t="s">
        <v>101</v>
      </c>
      <c r="B116" s="1" t="s">
        <v>105</v>
      </c>
      <c r="E116" s="15">
        <v>2</v>
      </c>
      <c r="F116" s="15" t="s">
        <v>275</v>
      </c>
      <c r="G116" s="15">
        <f t="shared" si="171"/>
        <v>2</v>
      </c>
      <c r="L116" s="15">
        <f t="shared" si="172"/>
        <v>0</v>
      </c>
      <c r="Q116" s="15">
        <f t="shared" si="173"/>
        <v>0</v>
      </c>
      <c r="V116" s="15">
        <f t="shared" si="174"/>
        <v>0</v>
      </c>
      <c r="Y116" s="15">
        <v>1</v>
      </c>
      <c r="Z116" s="15" t="s">
        <v>275</v>
      </c>
      <c r="AA116" s="15">
        <f t="shared" si="175"/>
        <v>1</v>
      </c>
      <c r="AD116" s="4">
        <v>4</v>
      </c>
      <c r="AE116" s="4" t="s">
        <v>275</v>
      </c>
      <c r="AF116" s="15">
        <f t="shared" si="176"/>
        <v>4</v>
      </c>
      <c r="AK116" s="15">
        <f t="shared" si="177"/>
        <v>0</v>
      </c>
      <c r="AP116" s="15">
        <f t="shared" si="178"/>
        <v>0</v>
      </c>
      <c r="AU116" s="15">
        <f t="shared" si="179"/>
        <v>0</v>
      </c>
      <c r="AZ116" s="15">
        <f t="shared" si="180"/>
        <v>0</v>
      </c>
      <c r="BE116" s="15">
        <f t="shared" si="181"/>
        <v>0</v>
      </c>
      <c r="BH116" s="4">
        <v>5</v>
      </c>
      <c r="BI116" s="4" t="s">
        <v>275</v>
      </c>
      <c r="BJ116" s="15">
        <f t="shared" si="182"/>
        <v>5</v>
      </c>
      <c r="BS116" s="15">
        <f t="shared" si="183"/>
        <v>0</v>
      </c>
      <c r="BX116" s="15">
        <f t="shared" si="184"/>
        <v>0</v>
      </c>
      <c r="CA116" s="18">
        <v>4.5</v>
      </c>
      <c r="CB116" s="18">
        <v>4.5</v>
      </c>
      <c r="CE116" s="15">
        <f t="shared" si="185"/>
        <v>9</v>
      </c>
      <c r="CF116" s="7"/>
    </row>
    <row r="117" spans="1:84" x14ac:dyDescent="0.25">
      <c r="A117" s="1" t="s">
        <v>101</v>
      </c>
      <c r="B117" s="1" t="s">
        <v>106</v>
      </c>
      <c r="C117" s="15">
        <v>1</v>
      </c>
      <c r="D117" s="15" t="s">
        <v>275</v>
      </c>
      <c r="G117" s="15">
        <f t="shared" si="171"/>
        <v>1</v>
      </c>
      <c r="L117" s="15">
        <f t="shared" si="172"/>
        <v>0</v>
      </c>
      <c r="Q117" s="15">
        <f t="shared" si="173"/>
        <v>0</v>
      </c>
      <c r="V117" s="15">
        <f t="shared" si="174"/>
        <v>0</v>
      </c>
      <c r="W117" s="15">
        <v>2</v>
      </c>
      <c r="X117" s="15" t="s">
        <v>275</v>
      </c>
      <c r="AA117" s="15">
        <f t="shared" si="175"/>
        <v>2</v>
      </c>
      <c r="AF117" s="15">
        <f t="shared" si="176"/>
        <v>0</v>
      </c>
      <c r="AK117" s="15">
        <f t="shared" si="177"/>
        <v>0</v>
      </c>
      <c r="AP117" s="15">
        <f t="shared" si="178"/>
        <v>0</v>
      </c>
      <c r="AU117" s="15">
        <f t="shared" si="179"/>
        <v>0</v>
      </c>
      <c r="AZ117" s="15">
        <f t="shared" si="180"/>
        <v>0</v>
      </c>
      <c r="BE117" s="15">
        <f t="shared" si="181"/>
        <v>0</v>
      </c>
      <c r="BJ117" s="15">
        <f t="shared" si="182"/>
        <v>0</v>
      </c>
      <c r="BS117" s="15">
        <f t="shared" si="183"/>
        <v>0</v>
      </c>
      <c r="BX117" s="15">
        <f t="shared" si="184"/>
        <v>0</v>
      </c>
      <c r="BY117" s="5">
        <v>0</v>
      </c>
      <c r="BZ117" s="5" t="s">
        <v>275</v>
      </c>
      <c r="CE117" s="15">
        <f t="shared" si="185"/>
        <v>0</v>
      </c>
      <c r="CF117" s="7"/>
    </row>
    <row r="118" spans="1:84" x14ac:dyDescent="0.25">
      <c r="A118" s="1" t="s">
        <v>101</v>
      </c>
      <c r="B118" s="1" t="s">
        <v>107</v>
      </c>
      <c r="C118" s="15">
        <v>7</v>
      </c>
      <c r="D118" s="15">
        <v>12</v>
      </c>
      <c r="G118" s="15">
        <f t="shared" si="171"/>
        <v>19</v>
      </c>
      <c r="L118" s="15">
        <f t="shared" si="172"/>
        <v>0</v>
      </c>
      <c r="Q118" s="15">
        <f t="shared" si="173"/>
        <v>0</v>
      </c>
      <c r="V118" s="15">
        <f t="shared" si="174"/>
        <v>0</v>
      </c>
      <c r="W118" s="15">
        <v>6</v>
      </c>
      <c r="X118" s="15">
        <v>2</v>
      </c>
      <c r="AA118" s="15">
        <f t="shared" si="175"/>
        <v>8</v>
      </c>
      <c r="AB118" s="4">
        <v>1</v>
      </c>
      <c r="AC118" s="4" t="s">
        <v>275</v>
      </c>
      <c r="AF118" s="15">
        <f t="shared" si="176"/>
        <v>1</v>
      </c>
      <c r="AK118" s="15">
        <f t="shared" si="177"/>
        <v>0</v>
      </c>
      <c r="AP118" s="15">
        <f t="shared" si="178"/>
        <v>0</v>
      </c>
      <c r="AU118" s="15">
        <f t="shared" si="179"/>
        <v>0</v>
      </c>
      <c r="AZ118" s="15">
        <f t="shared" si="180"/>
        <v>0</v>
      </c>
      <c r="BE118" s="15">
        <f t="shared" si="181"/>
        <v>0</v>
      </c>
      <c r="BJ118" s="15">
        <f t="shared" si="182"/>
        <v>0</v>
      </c>
      <c r="BS118" s="15">
        <f t="shared" si="183"/>
        <v>0</v>
      </c>
      <c r="BV118" s="15">
        <v>6</v>
      </c>
      <c r="BW118" s="15">
        <v>3</v>
      </c>
      <c r="BX118" s="15">
        <f t="shared" si="184"/>
        <v>9</v>
      </c>
      <c r="BY118" s="5">
        <v>6</v>
      </c>
      <c r="BZ118" s="5">
        <v>4.5</v>
      </c>
      <c r="CE118" s="15">
        <f t="shared" si="185"/>
        <v>10.5</v>
      </c>
      <c r="CF118" s="7"/>
    </row>
    <row r="119" spans="1:84" x14ac:dyDescent="0.25">
      <c r="A119" s="1" t="s">
        <v>101</v>
      </c>
      <c r="B119" s="1" t="s">
        <v>108</v>
      </c>
      <c r="C119" s="15">
        <v>1</v>
      </c>
      <c r="D119" s="15" t="s">
        <v>275</v>
      </c>
      <c r="G119" s="15">
        <f t="shared" si="171"/>
        <v>1</v>
      </c>
      <c r="L119" s="15">
        <f t="shared" si="172"/>
        <v>0</v>
      </c>
      <c r="M119" s="15">
        <v>0</v>
      </c>
      <c r="N119" s="15" t="s">
        <v>275</v>
      </c>
      <c r="Q119" s="15">
        <f t="shared" si="173"/>
        <v>0</v>
      </c>
      <c r="V119" s="15">
        <f t="shared" si="174"/>
        <v>0</v>
      </c>
      <c r="AA119" s="15">
        <f t="shared" si="175"/>
        <v>0</v>
      </c>
      <c r="AF119" s="15">
        <f t="shared" si="176"/>
        <v>0</v>
      </c>
      <c r="AK119" s="15">
        <f t="shared" si="177"/>
        <v>0</v>
      </c>
      <c r="AP119" s="15">
        <f t="shared" si="178"/>
        <v>0</v>
      </c>
      <c r="AU119" s="15">
        <f t="shared" si="179"/>
        <v>0</v>
      </c>
      <c r="AZ119" s="15">
        <f t="shared" si="180"/>
        <v>0</v>
      </c>
      <c r="BA119" s="15">
        <v>0</v>
      </c>
      <c r="BB119" s="15" t="s">
        <v>275</v>
      </c>
      <c r="BE119" s="15">
        <f t="shared" si="181"/>
        <v>0</v>
      </c>
      <c r="BJ119" s="15">
        <f t="shared" si="182"/>
        <v>0</v>
      </c>
      <c r="BS119" s="15">
        <f t="shared" si="183"/>
        <v>0</v>
      </c>
      <c r="BX119" s="15">
        <f t="shared" si="184"/>
        <v>0</v>
      </c>
      <c r="BY119" s="5">
        <v>0</v>
      </c>
      <c r="BZ119" s="5" t="s">
        <v>275</v>
      </c>
      <c r="CE119" s="15">
        <f t="shared" si="185"/>
        <v>0</v>
      </c>
      <c r="CF119" s="7"/>
    </row>
    <row r="120" spans="1:84" x14ac:dyDescent="0.25">
      <c r="A120" s="1" t="s">
        <v>101</v>
      </c>
      <c r="B120" s="1" t="s">
        <v>109</v>
      </c>
      <c r="E120" s="15">
        <v>0</v>
      </c>
      <c r="F120" s="15" t="s">
        <v>275</v>
      </c>
      <c r="G120" s="15">
        <f t="shared" si="171"/>
        <v>0</v>
      </c>
      <c r="L120" s="15">
        <f t="shared" si="172"/>
        <v>0</v>
      </c>
      <c r="Q120" s="15">
        <f t="shared" si="173"/>
        <v>0</v>
      </c>
      <c r="T120" s="4">
        <v>0</v>
      </c>
      <c r="U120" s="4" t="s">
        <v>275</v>
      </c>
      <c r="V120" s="15">
        <f t="shared" si="174"/>
        <v>0</v>
      </c>
      <c r="Y120" s="15">
        <v>1</v>
      </c>
      <c r="Z120" s="15" t="s">
        <v>275</v>
      </c>
      <c r="AA120" s="15">
        <f t="shared" si="175"/>
        <v>1</v>
      </c>
      <c r="AF120" s="15">
        <f t="shared" si="176"/>
        <v>0</v>
      </c>
      <c r="AK120" s="15">
        <f t="shared" si="177"/>
        <v>0</v>
      </c>
      <c r="AP120" s="15">
        <f t="shared" si="178"/>
        <v>0</v>
      </c>
      <c r="AU120" s="15">
        <f t="shared" si="179"/>
        <v>0</v>
      </c>
      <c r="AZ120" s="15">
        <f t="shared" si="180"/>
        <v>0</v>
      </c>
      <c r="BE120" s="15">
        <f t="shared" si="181"/>
        <v>0</v>
      </c>
      <c r="BJ120" s="15">
        <f t="shared" si="182"/>
        <v>0</v>
      </c>
      <c r="BS120" s="15">
        <f t="shared" si="183"/>
        <v>0</v>
      </c>
      <c r="BV120" s="15">
        <v>9</v>
      </c>
      <c r="BW120" s="15">
        <v>3</v>
      </c>
      <c r="BX120" s="15">
        <f t="shared" si="184"/>
        <v>12</v>
      </c>
      <c r="CA120" s="18">
        <v>3</v>
      </c>
      <c r="CB120" s="18" t="s">
        <v>275</v>
      </c>
      <c r="CE120" s="15">
        <f t="shared" si="185"/>
        <v>3</v>
      </c>
      <c r="CF120" s="7"/>
    </row>
    <row r="121" spans="1:84" x14ac:dyDescent="0.25">
      <c r="A121" s="1" t="s">
        <v>101</v>
      </c>
      <c r="B121" s="1" t="s">
        <v>110</v>
      </c>
      <c r="E121" s="15">
        <v>3</v>
      </c>
      <c r="F121" s="15" t="s">
        <v>275</v>
      </c>
      <c r="G121" s="15">
        <f t="shared" si="171"/>
        <v>3</v>
      </c>
      <c r="L121" s="15">
        <f t="shared" si="172"/>
        <v>0</v>
      </c>
      <c r="Q121" s="15">
        <f t="shared" si="173"/>
        <v>0</v>
      </c>
      <c r="V121" s="15">
        <f t="shared" si="174"/>
        <v>0</v>
      </c>
      <c r="Y121" s="15">
        <v>6</v>
      </c>
      <c r="Z121" s="15">
        <v>4</v>
      </c>
      <c r="AA121" s="15">
        <f t="shared" si="175"/>
        <v>10</v>
      </c>
      <c r="AD121" s="4">
        <v>1</v>
      </c>
      <c r="AE121" s="4" t="s">
        <v>275</v>
      </c>
      <c r="AF121" s="15">
        <f t="shared" si="176"/>
        <v>1</v>
      </c>
      <c r="AK121" s="15">
        <f t="shared" si="177"/>
        <v>0</v>
      </c>
      <c r="AP121" s="15">
        <f t="shared" si="178"/>
        <v>0</v>
      </c>
      <c r="AU121" s="15">
        <f t="shared" si="179"/>
        <v>0</v>
      </c>
      <c r="AX121" s="4">
        <v>5</v>
      </c>
      <c r="AY121" s="4">
        <v>4</v>
      </c>
      <c r="AZ121" s="15">
        <f t="shared" si="180"/>
        <v>9</v>
      </c>
      <c r="BC121" s="15">
        <v>1</v>
      </c>
      <c r="BD121" s="15" t="s">
        <v>275</v>
      </c>
      <c r="BE121" s="15">
        <f t="shared" si="181"/>
        <v>1</v>
      </c>
      <c r="BJ121" s="15">
        <f t="shared" si="182"/>
        <v>0</v>
      </c>
      <c r="BS121" s="15">
        <f t="shared" si="183"/>
        <v>0</v>
      </c>
      <c r="BT121" s="15">
        <v>6</v>
      </c>
      <c r="BU121" s="15">
        <v>6</v>
      </c>
      <c r="BX121" s="15">
        <f t="shared" si="184"/>
        <v>12</v>
      </c>
      <c r="CA121" s="18">
        <v>4.5</v>
      </c>
      <c r="CB121" s="18">
        <v>4.5</v>
      </c>
      <c r="CE121" s="15">
        <f t="shared" si="185"/>
        <v>9</v>
      </c>
    </row>
    <row r="122" spans="1:84" x14ac:dyDescent="0.25">
      <c r="A122" s="1" t="s">
        <v>101</v>
      </c>
      <c r="B122" s="1" t="s">
        <v>111</v>
      </c>
      <c r="E122" s="15">
        <v>5</v>
      </c>
      <c r="F122" s="15">
        <v>2</v>
      </c>
      <c r="G122" s="15">
        <f t="shared" si="171"/>
        <v>7</v>
      </c>
      <c r="L122" s="15">
        <f t="shared" si="172"/>
        <v>0</v>
      </c>
      <c r="Q122" s="15">
        <f t="shared" si="173"/>
        <v>0</v>
      </c>
      <c r="V122" s="15">
        <f t="shared" si="174"/>
        <v>0</v>
      </c>
      <c r="Y122" s="15">
        <v>3</v>
      </c>
      <c r="Z122" s="15" t="s">
        <v>275</v>
      </c>
      <c r="AA122" s="15">
        <f t="shared" si="175"/>
        <v>3</v>
      </c>
      <c r="AF122" s="15">
        <f t="shared" si="176"/>
        <v>0</v>
      </c>
      <c r="AK122" s="15">
        <f t="shared" si="177"/>
        <v>0</v>
      </c>
      <c r="AP122" s="15">
        <f t="shared" si="178"/>
        <v>0</v>
      </c>
      <c r="AU122" s="15">
        <f t="shared" si="179"/>
        <v>0</v>
      </c>
      <c r="AX122" s="4">
        <v>3</v>
      </c>
      <c r="AY122" s="4" t="s">
        <v>275</v>
      </c>
      <c r="AZ122" s="15">
        <f t="shared" si="180"/>
        <v>3</v>
      </c>
      <c r="BE122" s="15">
        <f t="shared" si="181"/>
        <v>0</v>
      </c>
      <c r="BJ122" s="15">
        <f t="shared" si="182"/>
        <v>0</v>
      </c>
      <c r="BS122" s="15">
        <f t="shared" si="183"/>
        <v>0</v>
      </c>
      <c r="BX122" s="15">
        <f t="shared" si="184"/>
        <v>0</v>
      </c>
      <c r="CA122" s="18">
        <v>7.5</v>
      </c>
      <c r="CB122" s="18">
        <v>10</v>
      </c>
      <c r="CE122" s="15">
        <f t="shared" si="185"/>
        <v>17.5</v>
      </c>
    </row>
    <row r="123" spans="1:84" x14ac:dyDescent="0.25">
      <c r="A123" s="1" t="s">
        <v>101</v>
      </c>
      <c r="B123" s="1" t="s">
        <v>112</v>
      </c>
      <c r="E123" s="15">
        <v>3</v>
      </c>
      <c r="F123" s="15" t="s">
        <v>275</v>
      </c>
      <c r="G123" s="15">
        <f t="shared" si="171"/>
        <v>3</v>
      </c>
      <c r="L123" s="15">
        <f t="shared" si="172"/>
        <v>0</v>
      </c>
      <c r="Q123" s="15">
        <f t="shared" si="173"/>
        <v>0</v>
      </c>
      <c r="V123" s="15">
        <f t="shared" si="174"/>
        <v>0</v>
      </c>
      <c r="Y123" s="15">
        <v>6</v>
      </c>
      <c r="Z123" s="15">
        <v>5</v>
      </c>
      <c r="AA123" s="15">
        <f t="shared" si="175"/>
        <v>11</v>
      </c>
      <c r="AF123" s="15">
        <f t="shared" si="176"/>
        <v>0</v>
      </c>
      <c r="AK123" s="15">
        <f t="shared" si="177"/>
        <v>0</v>
      </c>
      <c r="AP123" s="15">
        <f t="shared" si="178"/>
        <v>0</v>
      </c>
      <c r="AU123" s="15">
        <f t="shared" si="179"/>
        <v>0</v>
      </c>
      <c r="AZ123" s="15">
        <f t="shared" si="180"/>
        <v>0</v>
      </c>
      <c r="BE123" s="15">
        <f t="shared" si="181"/>
        <v>0</v>
      </c>
      <c r="BJ123" s="15">
        <f t="shared" si="182"/>
        <v>0</v>
      </c>
      <c r="BS123" s="15">
        <f t="shared" si="183"/>
        <v>0</v>
      </c>
      <c r="BV123" s="15">
        <v>6</v>
      </c>
      <c r="BW123" s="15">
        <v>3</v>
      </c>
      <c r="BX123" s="15">
        <f t="shared" si="184"/>
        <v>9</v>
      </c>
      <c r="CA123" s="18">
        <v>4.5</v>
      </c>
      <c r="CB123" s="18" t="s">
        <v>275</v>
      </c>
      <c r="CE123" s="15">
        <f t="shared" si="185"/>
        <v>4.5</v>
      </c>
    </row>
    <row r="124" spans="1:84" x14ac:dyDescent="0.25">
      <c r="A124" s="1" t="s">
        <v>101</v>
      </c>
      <c r="B124" s="1" t="s">
        <v>113</v>
      </c>
      <c r="C124" s="15">
        <v>1</v>
      </c>
      <c r="D124" s="15" t="s">
        <v>275</v>
      </c>
      <c r="G124" s="15">
        <f t="shared" si="171"/>
        <v>1</v>
      </c>
      <c r="L124" s="15">
        <f t="shared" si="172"/>
        <v>0</v>
      </c>
      <c r="Q124" s="15">
        <f t="shared" si="173"/>
        <v>0</v>
      </c>
      <c r="V124" s="15">
        <f t="shared" si="174"/>
        <v>0</v>
      </c>
      <c r="W124" s="15">
        <v>5</v>
      </c>
      <c r="X124" s="15" t="s">
        <v>275</v>
      </c>
      <c r="AA124" s="15">
        <f t="shared" si="175"/>
        <v>5</v>
      </c>
      <c r="AF124" s="15">
        <f t="shared" si="176"/>
        <v>0</v>
      </c>
      <c r="AK124" s="15">
        <f t="shared" si="177"/>
        <v>0</v>
      </c>
      <c r="AP124" s="15">
        <f t="shared" si="178"/>
        <v>0</v>
      </c>
      <c r="AU124" s="15">
        <f t="shared" si="179"/>
        <v>0</v>
      </c>
      <c r="AZ124" s="15">
        <f t="shared" si="180"/>
        <v>0</v>
      </c>
      <c r="BE124" s="15">
        <f t="shared" si="181"/>
        <v>0</v>
      </c>
      <c r="BJ124" s="15">
        <f t="shared" si="182"/>
        <v>0</v>
      </c>
      <c r="BS124" s="15">
        <f t="shared" si="183"/>
        <v>0</v>
      </c>
      <c r="BX124" s="15">
        <f t="shared" si="184"/>
        <v>0</v>
      </c>
      <c r="CA124" s="18">
        <v>4.5</v>
      </c>
      <c r="CB124" s="18" t="s">
        <v>275</v>
      </c>
      <c r="CE124" s="15">
        <f t="shared" si="185"/>
        <v>4.5</v>
      </c>
    </row>
    <row r="125" spans="1:84" x14ac:dyDescent="0.25">
      <c r="A125" s="1" t="s">
        <v>101</v>
      </c>
      <c r="B125" s="1" t="s">
        <v>114</v>
      </c>
      <c r="E125" s="15">
        <v>1</v>
      </c>
      <c r="F125" s="15" t="s">
        <v>275</v>
      </c>
      <c r="G125" s="15">
        <f t="shared" si="171"/>
        <v>1</v>
      </c>
      <c r="L125" s="15">
        <f t="shared" si="172"/>
        <v>0</v>
      </c>
      <c r="Q125" s="15">
        <f t="shared" si="173"/>
        <v>0</v>
      </c>
      <c r="V125" s="15">
        <f t="shared" si="174"/>
        <v>0</v>
      </c>
      <c r="Y125" s="15">
        <v>1</v>
      </c>
      <c r="Z125" s="15" t="s">
        <v>275</v>
      </c>
      <c r="AA125" s="15">
        <f t="shared" si="175"/>
        <v>1</v>
      </c>
      <c r="AF125" s="15">
        <f t="shared" si="176"/>
        <v>0</v>
      </c>
      <c r="AI125" s="15">
        <v>0</v>
      </c>
      <c r="AJ125" s="15" t="s">
        <v>275</v>
      </c>
      <c r="AK125" s="15">
        <f t="shared" si="177"/>
        <v>0</v>
      </c>
      <c r="AP125" s="15">
        <f t="shared" si="178"/>
        <v>0</v>
      </c>
      <c r="AU125" s="15">
        <f t="shared" si="179"/>
        <v>0</v>
      </c>
      <c r="AX125" s="4">
        <v>2</v>
      </c>
      <c r="AY125" s="4" t="s">
        <v>275</v>
      </c>
      <c r="AZ125" s="15">
        <f t="shared" si="180"/>
        <v>2</v>
      </c>
      <c r="BE125" s="15">
        <f t="shared" si="181"/>
        <v>0</v>
      </c>
      <c r="BJ125" s="15">
        <f t="shared" si="182"/>
        <v>0</v>
      </c>
      <c r="BS125" s="15">
        <f t="shared" si="183"/>
        <v>0</v>
      </c>
      <c r="BT125" s="15">
        <v>6</v>
      </c>
      <c r="BU125" s="15">
        <v>3</v>
      </c>
      <c r="BX125" s="15">
        <f t="shared" si="184"/>
        <v>9</v>
      </c>
      <c r="CA125" s="18">
        <v>3</v>
      </c>
      <c r="CB125" s="18" t="s">
        <v>275</v>
      </c>
      <c r="CE125" s="15">
        <f t="shared" si="185"/>
        <v>3</v>
      </c>
    </row>
    <row r="126" spans="1:84" x14ac:dyDescent="0.25">
      <c r="A126" s="1" t="s">
        <v>101</v>
      </c>
      <c r="B126" s="1" t="s">
        <v>115</v>
      </c>
      <c r="E126" s="15">
        <v>1</v>
      </c>
      <c r="F126" s="15" t="s">
        <v>275</v>
      </c>
      <c r="G126" s="15">
        <f t="shared" si="171"/>
        <v>1</v>
      </c>
      <c r="L126" s="15">
        <f t="shared" si="172"/>
        <v>0</v>
      </c>
      <c r="Q126" s="15">
        <f t="shared" si="173"/>
        <v>0</v>
      </c>
      <c r="V126" s="15">
        <f t="shared" si="174"/>
        <v>0</v>
      </c>
      <c r="Y126" s="15">
        <v>2</v>
      </c>
      <c r="Z126" s="15" t="s">
        <v>275</v>
      </c>
      <c r="AA126" s="15">
        <f t="shared" si="175"/>
        <v>2</v>
      </c>
      <c r="AD126" s="4">
        <v>2</v>
      </c>
      <c r="AE126" s="4" t="s">
        <v>275</v>
      </c>
      <c r="AF126" s="15">
        <f t="shared" si="176"/>
        <v>2</v>
      </c>
      <c r="AK126" s="15">
        <f t="shared" si="177"/>
        <v>0</v>
      </c>
      <c r="AP126" s="15">
        <f t="shared" si="178"/>
        <v>0</v>
      </c>
      <c r="AU126" s="15">
        <f t="shared" si="179"/>
        <v>0</v>
      </c>
      <c r="AZ126" s="15">
        <f t="shared" si="180"/>
        <v>0</v>
      </c>
      <c r="BE126" s="15">
        <f t="shared" si="181"/>
        <v>0</v>
      </c>
      <c r="BJ126" s="15">
        <f t="shared" si="182"/>
        <v>0</v>
      </c>
      <c r="BS126" s="15">
        <f t="shared" si="183"/>
        <v>0</v>
      </c>
      <c r="BV126" s="15">
        <v>6</v>
      </c>
      <c r="BW126" s="15" t="s">
        <v>275</v>
      </c>
      <c r="BX126" s="15">
        <f t="shared" si="184"/>
        <v>6</v>
      </c>
      <c r="CA126" s="18">
        <v>7.5</v>
      </c>
      <c r="CB126" s="18">
        <v>10</v>
      </c>
      <c r="CE126" s="15">
        <f t="shared" si="185"/>
        <v>17.5</v>
      </c>
    </row>
    <row r="127" spans="1:84" x14ac:dyDescent="0.25">
      <c r="A127" s="1" t="s">
        <v>101</v>
      </c>
      <c r="B127" s="1" t="s">
        <v>116</v>
      </c>
      <c r="C127" s="15">
        <v>4</v>
      </c>
      <c r="D127" s="15" t="s">
        <v>275</v>
      </c>
      <c r="G127" s="15">
        <f t="shared" si="171"/>
        <v>4</v>
      </c>
      <c r="L127" s="15">
        <f t="shared" si="172"/>
        <v>0</v>
      </c>
      <c r="Q127" s="15">
        <f t="shared" si="173"/>
        <v>0</v>
      </c>
      <c r="V127" s="15">
        <f t="shared" si="174"/>
        <v>0</v>
      </c>
      <c r="W127" s="15">
        <v>5</v>
      </c>
      <c r="X127" s="15" t="s">
        <v>275</v>
      </c>
      <c r="AA127" s="15">
        <f t="shared" si="175"/>
        <v>5</v>
      </c>
      <c r="AF127" s="15">
        <f t="shared" si="176"/>
        <v>0</v>
      </c>
      <c r="AK127" s="15">
        <f t="shared" si="177"/>
        <v>0</v>
      </c>
      <c r="AP127" s="15">
        <f t="shared" si="178"/>
        <v>0</v>
      </c>
      <c r="AQ127" s="15">
        <v>0</v>
      </c>
      <c r="AR127" s="15" t="s">
        <v>275</v>
      </c>
      <c r="AU127" s="15">
        <f t="shared" si="179"/>
        <v>0</v>
      </c>
      <c r="AZ127" s="15">
        <f t="shared" si="180"/>
        <v>0</v>
      </c>
      <c r="BE127" s="15">
        <f t="shared" si="181"/>
        <v>0</v>
      </c>
      <c r="BJ127" s="15">
        <f t="shared" si="182"/>
        <v>0</v>
      </c>
      <c r="BS127" s="15">
        <f t="shared" si="183"/>
        <v>0</v>
      </c>
      <c r="BT127" s="15">
        <v>12</v>
      </c>
      <c r="BU127" s="15">
        <v>3</v>
      </c>
      <c r="BX127" s="15">
        <f t="shared" si="184"/>
        <v>15</v>
      </c>
      <c r="BY127" s="5">
        <v>6</v>
      </c>
      <c r="BZ127" s="5">
        <v>4.5</v>
      </c>
      <c r="CE127" s="15">
        <f t="shared" si="185"/>
        <v>10.5</v>
      </c>
    </row>
    <row r="128" spans="1:84" x14ac:dyDescent="0.25">
      <c r="A128" s="1" t="s">
        <v>101</v>
      </c>
      <c r="B128" s="1" t="s">
        <v>117</v>
      </c>
      <c r="E128" s="15">
        <v>2</v>
      </c>
      <c r="F128" s="15" t="s">
        <v>275</v>
      </c>
      <c r="G128" s="15">
        <f t="shared" si="171"/>
        <v>2</v>
      </c>
      <c r="L128" s="15">
        <f t="shared" si="172"/>
        <v>0</v>
      </c>
      <c r="Q128" s="15">
        <f t="shared" si="173"/>
        <v>0</v>
      </c>
      <c r="V128" s="15">
        <f t="shared" si="174"/>
        <v>0</v>
      </c>
      <c r="Y128" s="15">
        <v>5</v>
      </c>
      <c r="Z128" s="15" t="s">
        <v>275</v>
      </c>
      <c r="AA128" s="15">
        <f t="shared" si="175"/>
        <v>5</v>
      </c>
      <c r="AF128" s="15">
        <f t="shared" si="176"/>
        <v>0</v>
      </c>
      <c r="AI128" s="15">
        <v>0</v>
      </c>
      <c r="AJ128" s="15" t="s">
        <v>275</v>
      </c>
      <c r="AK128" s="15">
        <f t="shared" si="177"/>
        <v>0</v>
      </c>
      <c r="AP128" s="15">
        <f t="shared" si="178"/>
        <v>0</v>
      </c>
      <c r="AU128" s="15">
        <f t="shared" si="179"/>
        <v>0</v>
      </c>
      <c r="AX128" s="4">
        <v>1</v>
      </c>
      <c r="AY128" s="4" t="s">
        <v>275</v>
      </c>
      <c r="AZ128" s="15">
        <f t="shared" si="180"/>
        <v>1</v>
      </c>
      <c r="BE128" s="15">
        <f t="shared" si="181"/>
        <v>0</v>
      </c>
      <c r="BJ128" s="15">
        <f t="shared" si="182"/>
        <v>0</v>
      </c>
      <c r="BS128" s="15">
        <f t="shared" si="183"/>
        <v>0</v>
      </c>
      <c r="BV128" s="15">
        <v>6</v>
      </c>
      <c r="BW128" s="15" t="s">
        <v>275</v>
      </c>
      <c r="BX128" s="15">
        <f t="shared" si="184"/>
        <v>6</v>
      </c>
      <c r="CA128" s="18">
        <v>3</v>
      </c>
      <c r="CB128" s="18" t="s">
        <v>275</v>
      </c>
      <c r="CE128" s="15">
        <f t="shared" si="185"/>
        <v>3</v>
      </c>
    </row>
    <row r="129" spans="1:86" s="14" customFormat="1" x14ac:dyDescent="0.25">
      <c r="A129" s="3"/>
      <c r="B129" s="3"/>
      <c r="C129" s="6">
        <v>25</v>
      </c>
      <c r="D129" s="6">
        <f t="shared" ref="D129:F129" si="218">SUM(D113:D128)</f>
        <v>14</v>
      </c>
      <c r="E129" s="6">
        <v>13</v>
      </c>
      <c r="F129" s="6">
        <f t="shared" si="218"/>
        <v>2</v>
      </c>
      <c r="G129" s="6"/>
      <c r="H129" s="6">
        <f t="shared" ref="H129" si="219">SUM(H119:H128)</f>
        <v>0</v>
      </c>
      <c r="I129" s="6">
        <f t="shared" ref="I129" si="220">SUM(I119:I128)</f>
        <v>0</v>
      </c>
      <c r="J129" s="6">
        <f t="shared" ref="J129" si="221">SUM(J119:J128)</f>
        <v>0</v>
      </c>
      <c r="K129" s="6">
        <f t="shared" ref="K129" si="222">SUM(K119:K128)</f>
        <v>0</v>
      </c>
      <c r="L129" s="6"/>
      <c r="M129" s="6">
        <f t="shared" ref="M129:P129" si="223">SUM(M113:M128)</f>
        <v>0</v>
      </c>
      <c r="N129" s="6">
        <f t="shared" si="223"/>
        <v>0</v>
      </c>
      <c r="O129" s="6">
        <f t="shared" si="223"/>
        <v>0</v>
      </c>
      <c r="P129" s="6">
        <f t="shared" si="223"/>
        <v>0</v>
      </c>
      <c r="Q129" s="6"/>
      <c r="R129" s="6">
        <f t="shared" ref="R129:U129" si="224">SUM(R113:R128)</f>
        <v>2</v>
      </c>
      <c r="S129" s="6">
        <f t="shared" si="224"/>
        <v>0</v>
      </c>
      <c r="T129" s="6">
        <f t="shared" si="224"/>
        <v>0</v>
      </c>
      <c r="U129" s="6">
        <f t="shared" si="224"/>
        <v>0</v>
      </c>
      <c r="V129" s="6"/>
      <c r="W129" s="6">
        <v>18</v>
      </c>
      <c r="X129" s="6">
        <f t="shared" ref="X129:Z129" si="225">SUM(X113:X128)</f>
        <v>2</v>
      </c>
      <c r="Y129" s="6">
        <v>20</v>
      </c>
      <c r="Z129" s="6">
        <f t="shared" si="225"/>
        <v>9</v>
      </c>
      <c r="AA129" s="6"/>
      <c r="AB129" s="6">
        <f t="shared" ref="AB129:AE129" si="226">SUM(AB113:AB128)</f>
        <v>3</v>
      </c>
      <c r="AC129" s="6">
        <f t="shared" si="226"/>
        <v>0</v>
      </c>
      <c r="AD129" s="6">
        <f t="shared" si="226"/>
        <v>7</v>
      </c>
      <c r="AE129" s="6">
        <f t="shared" si="226"/>
        <v>0</v>
      </c>
      <c r="AF129" s="6"/>
      <c r="AG129" s="6">
        <f t="shared" ref="AG129:AJ129" si="227">SUM(AG113:AG128)</f>
        <v>0</v>
      </c>
      <c r="AH129" s="6">
        <f t="shared" si="227"/>
        <v>0</v>
      </c>
      <c r="AI129" s="6">
        <f t="shared" si="227"/>
        <v>0</v>
      </c>
      <c r="AJ129" s="6">
        <f t="shared" si="227"/>
        <v>0</v>
      </c>
      <c r="AK129" s="6"/>
      <c r="AL129" s="6">
        <f t="shared" ref="AL129:AO129" si="228">SUM(AL113:AL128)</f>
        <v>0</v>
      </c>
      <c r="AM129" s="6">
        <f t="shared" si="228"/>
        <v>0</v>
      </c>
      <c r="AN129" s="6">
        <f t="shared" si="228"/>
        <v>0</v>
      </c>
      <c r="AO129" s="6">
        <f t="shared" si="228"/>
        <v>0</v>
      </c>
      <c r="AP129" s="6"/>
      <c r="AQ129" s="6">
        <f t="shared" ref="AQ129:AT129" si="229">SUM(AQ113:AQ128)</f>
        <v>0</v>
      </c>
      <c r="AR129" s="6">
        <f t="shared" si="229"/>
        <v>0</v>
      </c>
      <c r="AS129" s="6">
        <f t="shared" si="229"/>
        <v>0</v>
      </c>
      <c r="AT129" s="6">
        <f t="shared" si="229"/>
        <v>0</v>
      </c>
      <c r="AU129" s="6"/>
      <c r="AV129" s="6">
        <f t="shared" ref="AV129:AY129" si="230">SUM(AV113:AV128)</f>
        <v>0</v>
      </c>
      <c r="AW129" s="6">
        <f t="shared" si="230"/>
        <v>0</v>
      </c>
      <c r="AX129" s="6">
        <f t="shared" si="230"/>
        <v>11</v>
      </c>
      <c r="AY129" s="6">
        <f t="shared" si="230"/>
        <v>4</v>
      </c>
      <c r="AZ129" s="6"/>
      <c r="BA129" s="6">
        <f t="shared" ref="BA129:BD129" si="231">SUM(BA113:BA128)</f>
        <v>2</v>
      </c>
      <c r="BB129" s="6">
        <f t="shared" si="231"/>
        <v>0</v>
      </c>
      <c r="BC129" s="6">
        <f t="shared" si="231"/>
        <v>1</v>
      </c>
      <c r="BD129" s="6">
        <f t="shared" si="231"/>
        <v>0</v>
      </c>
      <c r="BE129" s="6"/>
      <c r="BF129" s="6">
        <f t="shared" ref="BF129:BI129" si="232">SUM(BF113:BF128)</f>
        <v>0</v>
      </c>
      <c r="BG129" s="6">
        <f t="shared" si="232"/>
        <v>0</v>
      </c>
      <c r="BH129" s="6">
        <f t="shared" si="232"/>
        <v>5</v>
      </c>
      <c r="BI129" s="6">
        <f t="shared" si="232"/>
        <v>0</v>
      </c>
      <c r="BJ129" s="6"/>
      <c r="BK129" s="6">
        <f t="shared" ref="BK129:BR129" si="233">SUM(BK113:BK128)</f>
        <v>0</v>
      </c>
      <c r="BL129" s="6">
        <f t="shared" si="233"/>
        <v>0</v>
      </c>
      <c r="BM129" s="6">
        <f t="shared" si="233"/>
        <v>0</v>
      </c>
      <c r="BN129" s="6">
        <f t="shared" si="233"/>
        <v>0</v>
      </c>
      <c r="BO129" s="6">
        <f t="shared" si="233"/>
        <v>0</v>
      </c>
      <c r="BP129" s="6">
        <f t="shared" si="233"/>
        <v>0</v>
      </c>
      <c r="BQ129" s="6">
        <f t="shared" si="233"/>
        <v>0</v>
      </c>
      <c r="BR129" s="6">
        <f t="shared" si="233"/>
        <v>0</v>
      </c>
      <c r="BS129" s="6"/>
      <c r="BT129" s="6">
        <f t="shared" ref="BT129:BW129" si="234">SUM(BT113:BT128)</f>
        <v>33</v>
      </c>
      <c r="BU129" s="6">
        <f t="shared" si="234"/>
        <v>15</v>
      </c>
      <c r="BV129" s="6">
        <v>27</v>
      </c>
      <c r="BW129" s="6">
        <f t="shared" si="234"/>
        <v>9</v>
      </c>
      <c r="BX129" s="6"/>
      <c r="BY129" s="6">
        <f t="shared" ref="BY129:CD129" si="235">SUM(BY113:BY128)</f>
        <v>24</v>
      </c>
      <c r="BZ129" s="6">
        <f t="shared" si="235"/>
        <v>15</v>
      </c>
      <c r="CA129" s="6">
        <v>39</v>
      </c>
      <c r="CB129" s="6">
        <f t="shared" si="235"/>
        <v>29</v>
      </c>
      <c r="CC129" s="6">
        <f t="shared" si="235"/>
        <v>0</v>
      </c>
      <c r="CD129" s="6">
        <f t="shared" si="235"/>
        <v>0</v>
      </c>
      <c r="CE129" s="6"/>
      <c r="CG129" s="14">
        <f>SUM(BL129,BK129,BI129,BH129,BG129,BF129,BD129,BC129,BB129,BA129,AY129,AX129,AW129,AV129,AT129,AS129,AR129,AQ129,AL129,AM129,AN129,AO129,AG129,AH129,AI129,AJ129,AB129,AC129,AD129,AE129,Z129,Y129,X129,W129,U129,T129,S129,R129,P129,O129,N129,M129,K129,J129,I129,H129,F129,E129,D129,C129)</f>
        <v>138</v>
      </c>
      <c r="CH129" s="14">
        <f>SUM(BM129:CD129)</f>
        <v>191</v>
      </c>
    </row>
    <row r="131" spans="1:86" x14ac:dyDescent="0.25">
      <c r="A131" s="1" t="s">
        <v>118</v>
      </c>
      <c r="B131" s="1" t="s">
        <v>119</v>
      </c>
      <c r="C131" s="15">
        <v>3</v>
      </c>
      <c r="D131" s="15" t="s">
        <v>275</v>
      </c>
      <c r="G131" s="15">
        <f t="shared" si="171"/>
        <v>3</v>
      </c>
      <c r="L131" s="15">
        <f t="shared" si="172"/>
        <v>0</v>
      </c>
      <c r="Q131" s="15">
        <f t="shared" si="173"/>
        <v>0</v>
      </c>
      <c r="V131" s="15">
        <f t="shared" si="174"/>
        <v>0</v>
      </c>
      <c r="W131" s="15">
        <v>5</v>
      </c>
      <c r="X131" s="15">
        <v>4</v>
      </c>
      <c r="AA131" s="15">
        <f t="shared" si="175"/>
        <v>9</v>
      </c>
      <c r="AF131" s="15">
        <f t="shared" si="176"/>
        <v>0</v>
      </c>
      <c r="AK131" s="15">
        <f t="shared" si="177"/>
        <v>0</v>
      </c>
      <c r="AP131" s="15">
        <f t="shared" si="178"/>
        <v>0</v>
      </c>
      <c r="AU131" s="15">
        <f t="shared" si="179"/>
        <v>0</v>
      </c>
      <c r="AZ131" s="15">
        <f t="shared" si="180"/>
        <v>0</v>
      </c>
      <c r="BE131" s="15">
        <f t="shared" si="181"/>
        <v>0</v>
      </c>
      <c r="BJ131" s="15">
        <f t="shared" si="182"/>
        <v>0</v>
      </c>
      <c r="BS131" s="15">
        <f t="shared" si="183"/>
        <v>0</v>
      </c>
      <c r="BX131" s="15">
        <f t="shared" si="184"/>
        <v>0</v>
      </c>
      <c r="BY131" s="5">
        <v>4.5</v>
      </c>
      <c r="BZ131" s="5" t="s">
        <v>275</v>
      </c>
      <c r="CE131" s="15">
        <f t="shared" si="185"/>
        <v>4.5</v>
      </c>
    </row>
    <row r="132" spans="1:86" x14ac:dyDescent="0.25">
      <c r="A132" s="1" t="s">
        <v>118</v>
      </c>
      <c r="B132" s="1" t="s">
        <v>120</v>
      </c>
      <c r="C132" s="15">
        <v>3</v>
      </c>
      <c r="D132" s="15" t="s">
        <v>275</v>
      </c>
      <c r="G132" s="15">
        <f t="shared" si="171"/>
        <v>3</v>
      </c>
      <c r="L132" s="15">
        <f t="shared" si="172"/>
        <v>0</v>
      </c>
      <c r="Q132" s="15">
        <f t="shared" si="173"/>
        <v>0</v>
      </c>
      <c r="V132" s="15">
        <f t="shared" si="174"/>
        <v>0</v>
      </c>
      <c r="W132" s="15">
        <v>0</v>
      </c>
      <c r="X132" s="15" t="s">
        <v>275</v>
      </c>
      <c r="AA132" s="15">
        <f t="shared" si="175"/>
        <v>0</v>
      </c>
      <c r="AF132" s="15">
        <f t="shared" si="176"/>
        <v>0</v>
      </c>
      <c r="AK132" s="15">
        <f t="shared" si="177"/>
        <v>0</v>
      </c>
      <c r="AP132" s="15">
        <f t="shared" si="178"/>
        <v>0</v>
      </c>
      <c r="AU132" s="15">
        <f t="shared" si="179"/>
        <v>0</v>
      </c>
      <c r="AZ132" s="15">
        <f t="shared" si="180"/>
        <v>0</v>
      </c>
      <c r="BE132" s="15">
        <f t="shared" si="181"/>
        <v>0</v>
      </c>
      <c r="BJ132" s="15">
        <f t="shared" si="182"/>
        <v>0</v>
      </c>
      <c r="BS132" s="15">
        <f t="shared" si="183"/>
        <v>0</v>
      </c>
      <c r="BX132" s="15">
        <f t="shared" si="184"/>
        <v>0</v>
      </c>
      <c r="BY132" s="5">
        <v>4.5</v>
      </c>
      <c r="BZ132" s="5" t="s">
        <v>275</v>
      </c>
      <c r="CE132" s="15">
        <f t="shared" si="185"/>
        <v>4.5</v>
      </c>
    </row>
    <row r="133" spans="1:86" x14ac:dyDescent="0.25">
      <c r="A133" s="1" t="s">
        <v>118</v>
      </c>
      <c r="B133" s="1" t="s">
        <v>121</v>
      </c>
      <c r="C133" s="15">
        <v>3</v>
      </c>
      <c r="D133" s="15" t="s">
        <v>275</v>
      </c>
      <c r="G133" s="15">
        <f t="shared" si="171"/>
        <v>3</v>
      </c>
      <c r="L133" s="15">
        <f t="shared" si="172"/>
        <v>0</v>
      </c>
      <c r="Q133" s="15">
        <f t="shared" si="173"/>
        <v>0</v>
      </c>
      <c r="V133" s="15">
        <f t="shared" si="174"/>
        <v>0</v>
      </c>
      <c r="W133" s="15">
        <v>7</v>
      </c>
      <c r="X133" s="15">
        <v>6</v>
      </c>
      <c r="AA133" s="15">
        <f t="shared" si="175"/>
        <v>13</v>
      </c>
      <c r="AF133" s="15">
        <f t="shared" si="176"/>
        <v>0</v>
      </c>
      <c r="AK133" s="15">
        <f t="shared" si="177"/>
        <v>0</v>
      </c>
      <c r="AP133" s="15">
        <f t="shared" si="178"/>
        <v>0</v>
      </c>
      <c r="AU133" s="15">
        <f t="shared" si="179"/>
        <v>0</v>
      </c>
      <c r="AZ133" s="15">
        <f t="shared" si="180"/>
        <v>0</v>
      </c>
      <c r="BE133" s="15">
        <f t="shared" si="181"/>
        <v>0</v>
      </c>
      <c r="BJ133" s="15">
        <f t="shared" si="182"/>
        <v>0</v>
      </c>
      <c r="BS133" s="15">
        <f t="shared" si="183"/>
        <v>0</v>
      </c>
      <c r="BX133" s="15">
        <f t="shared" si="184"/>
        <v>0</v>
      </c>
      <c r="CC133" s="5">
        <v>1.5</v>
      </c>
      <c r="CD133" s="5" t="s">
        <v>275</v>
      </c>
      <c r="CE133" s="15">
        <f t="shared" si="185"/>
        <v>1.5</v>
      </c>
    </row>
    <row r="134" spans="1:86" x14ac:dyDescent="0.25">
      <c r="A134" s="1" t="s">
        <v>118</v>
      </c>
      <c r="B134" s="1" t="s">
        <v>122</v>
      </c>
      <c r="G134" s="15">
        <f t="shared" si="171"/>
        <v>0</v>
      </c>
      <c r="L134" s="15">
        <f t="shared" si="172"/>
        <v>0</v>
      </c>
      <c r="Q134" s="15">
        <f t="shared" si="173"/>
        <v>0</v>
      </c>
      <c r="V134" s="15">
        <f t="shared" si="174"/>
        <v>0</v>
      </c>
      <c r="Y134" s="15">
        <v>3</v>
      </c>
      <c r="Z134" s="15" t="s">
        <v>275</v>
      </c>
      <c r="AA134" s="15">
        <f t="shared" si="175"/>
        <v>3</v>
      </c>
      <c r="AF134" s="15">
        <f t="shared" si="176"/>
        <v>0</v>
      </c>
      <c r="AK134" s="15">
        <f t="shared" si="177"/>
        <v>0</v>
      </c>
      <c r="AP134" s="15">
        <f t="shared" si="178"/>
        <v>0</v>
      </c>
      <c r="AU134" s="15">
        <f t="shared" si="179"/>
        <v>0</v>
      </c>
      <c r="AZ134" s="15">
        <f t="shared" si="180"/>
        <v>0</v>
      </c>
      <c r="BE134" s="15">
        <f t="shared" si="181"/>
        <v>0</v>
      </c>
      <c r="BJ134" s="15">
        <f t="shared" si="182"/>
        <v>0</v>
      </c>
      <c r="BS134" s="15">
        <f t="shared" si="183"/>
        <v>0</v>
      </c>
      <c r="BX134" s="15">
        <f t="shared" si="184"/>
        <v>0</v>
      </c>
      <c r="CC134" s="5">
        <v>4.5</v>
      </c>
      <c r="CD134" s="5">
        <v>1.5</v>
      </c>
      <c r="CE134" s="15">
        <f t="shared" si="185"/>
        <v>6</v>
      </c>
    </row>
    <row r="135" spans="1:86" x14ac:dyDescent="0.25">
      <c r="A135" s="1" t="s">
        <v>118</v>
      </c>
      <c r="B135" s="1" t="s">
        <v>123</v>
      </c>
      <c r="E135" s="15">
        <v>0</v>
      </c>
      <c r="F135" s="15" t="s">
        <v>275</v>
      </c>
      <c r="G135" s="15">
        <f t="shared" si="171"/>
        <v>0</v>
      </c>
      <c r="L135" s="15">
        <f t="shared" si="172"/>
        <v>0</v>
      </c>
      <c r="Q135" s="15">
        <f t="shared" si="173"/>
        <v>0</v>
      </c>
      <c r="V135" s="15">
        <f t="shared" si="174"/>
        <v>0</v>
      </c>
      <c r="Y135" s="15">
        <v>0</v>
      </c>
      <c r="Z135" s="15" t="s">
        <v>275</v>
      </c>
      <c r="AA135" s="15">
        <f t="shared" si="175"/>
        <v>0</v>
      </c>
      <c r="AF135" s="15">
        <f t="shared" si="176"/>
        <v>0</v>
      </c>
      <c r="AK135" s="15">
        <f t="shared" si="177"/>
        <v>0</v>
      </c>
      <c r="AP135" s="15">
        <f t="shared" si="178"/>
        <v>0</v>
      </c>
      <c r="AU135" s="15">
        <f t="shared" si="179"/>
        <v>0</v>
      </c>
      <c r="AZ135" s="15">
        <f t="shared" si="180"/>
        <v>0</v>
      </c>
      <c r="BE135" s="15">
        <f t="shared" si="181"/>
        <v>0</v>
      </c>
      <c r="BJ135" s="15">
        <f t="shared" si="182"/>
        <v>0</v>
      </c>
      <c r="BS135" s="15">
        <f t="shared" si="183"/>
        <v>0</v>
      </c>
      <c r="BX135" s="15">
        <f t="shared" si="184"/>
        <v>0</v>
      </c>
      <c r="CA135" s="18">
        <v>4.5</v>
      </c>
      <c r="CB135" s="18">
        <v>3</v>
      </c>
      <c r="CE135" s="15">
        <f t="shared" si="185"/>
        <v>7.5</v>
      </c>
    </row>
    <row r="136" spans="1:86" x14ac:dyDescent="0.25">
      <c r="A136" s="1" t="s">
        <v>118</v>
      </c>
      <c r="B136" s="1" t="s">
        <v>124</v>
      </c>
      <c r="C136" s="15">
        <v>3</v>
      </c>
      <c r="D136" s="15" t="s">
        <v>275</v>
      </c>
      <c r="G136" s="15">
        <f t="shared" si="171"/>
        <v>3</v>
      </c>
      <c r="L136" s="15">
        <f t="shared" si="172"/>
        <v>0</v>
      </c>
      <c r="Q136" s="15">
        <f t="shared" si="173"/>
        <v>0</v>
      </c>
      <c r="V136" s="15">
        <f t="shared" si="174"/>
        <v>0</v>
      </c>
      <c r="W136" s="15">
        <v>4</v>
      </c>
      <c r="X136" s="15" t="s">
        <v>275</v>
      </c>
      <c r="AA136" s="15">
        <f t="shared" si="175"/>
        <v>4</v>
      </c>
      <c r="AF136" s="15">
        <f t="shared" si="176"/>
        <v>0</v>
      </c>
      <c r="AK136" s="15">
        <f t="shared" si="177"/>
        <v>0</v>
      </c>
      <c r="AP136" s="15">
        <f t="shared" si="178"/>
        <v>0</v>
      </c>
      <c r="AU136" s="15">
        <f t="shared" si="179"/>
        <v>0</v>
      </c>
      <c r="AZ136" s="15">
        <f t="shared" si="180"/>
        <v>0</v>
      </c>
      <c r="BE136" s="15">
        <f t="shared" si="181"/>
        <v>0</v>
      </c>
      <c r="BJ136" s="15">
        <f t="shared" si="182"/>
        <v>0</v>
      </c>
      <c r="BS136" s="15">
        <f t="shared" si="183"/>
        <v>0</v>
      </c>
      <c r="BX136" s="15">
        <f t="shared" si="184"/>
        <v>0</v>
      </c>
      <c r="CC136" s="5">
        <v>4.5</v>
      </c>
      <c r="CD136" s="5">
        <v>1.5</v>
      </c>
      <c r="CE136" s="15">
        <f t="shared" si="185"/>
        <v>6</v>
      </c>
    </row>
    <row r="137" spans="1:86" x14ac:dyDescent="0.25">
      <c r="A137" s="1" t="s">
        <v>118</v>
      </c>
      <c r="B137" s="1" t="s">
        <v>125</v>
      </c>
      <c r="E137" s="15">
        <v>1</v>
      </c>
      <c r="F137" s="15" t="s">
        <v>275</v>
      </c>
      <c r="G137" s="15">
        <f t="shared" si="171"/>
        <v>1</v>
      </c>
      <c r="L137" s="15">
        <f t="shared" si="172"/>
        <v>0</v>
      </c>
      <c r="Q137" s="15">
        <f t="shared" si="173"/>
        <v>0</v>
      </c>
      <c r="V137" s="15">
        <f t="shared" si="174"/>
        <v>0</v>
      </c>
      <c r="Y137" s="15">
        <v>3</v>
      </c>
      <c r="Z137" s="15" t="s">
        <v>275</v>
      </c>
      <c r="AA137" s="15">
        <f t="shared" si="175"/>
        <v>3</v>
      </c>
      <c r="AF137" s="15">
        <f t="shared" si="176"/>
        <v>0</v>
      </c>
      <c r="AK137" s="15">
        <f t="shared" si="177"/>
        <v>0</v>
      </c>
      <c r="AP137" s="15">
        <f t="shared" si="178"/>
        <v>0</v>
      </c>
      <c r="AU137" s="15">
        <f t="shared" si="179"/>
        <v>0</v>
      </c>
      <c r="AZ137" s="15">
        <f t="shared" si="180"/>
        <v>0</v>
      </c>
      <c r="BE137" s="15">
        <f t="shared" si="181"/>
        <v>0</v>
      </c>
      <c r="BJ137" s="15">
        <f t="shared" si="182"/>
        <v>0</v>
      </c>
      <c r="BS137" s="15">
        <f t="shared" si="183"/>
        <v>0</v>
      </c>
      <c r="BX137" s="15">
        <f t="shared" si="184"/>
        <v>0</v>
      </c>
      <c r="CA137" s="18">
        <v>4.5</v>
      </c>
      <c r="CB137" s="18">
        <v>3</v>
      </c>
      <c r="CE137" s="15">
        <f t="shared" si="185"/>
        <v>7.5</v>
      </c>
    </row>
    <row r="138" spans="1:86" x14ac:dyDescent="0.25">
      <c r="A138" s="1" t="s">
        <v>118</v>
      </c>
      <c r="B138" s="1" t="s">
        <v>126</v>
      </c>
      <c r="E138" s="15">
        <v>1</v>
      </c>
      <c r="F138" s="15" t="s">
        <v>275</v>
      </c>
      <c r="G138" s="15">
        <f t="shared" si="171"/>
        <v>1</v>
      </c>
      <c r="L138" s="15">
        <f t="shared" si="172"/>
        <v>0</v>
      </c>
      <c r="Q138" s="15">
        <f t="shared" si="173"/>
        <v>0</v>
      </c>
      <c r="V138" s="15">
        <f t="shared" si="174"/>
        <v>0</v>
      </c>
      <c r="Y138" s="15">
        <v>4</v>
      </c>
      <c r="Z138" s="15" t="s">
        <v>275</v>
      </c>
      <c r="AA138" s="15">
        <f t="shared" si="175"/>
        <v>4</v>
      </c>
      <c r="AF138" s="15">
        <f t="shared" si="176"/>
        <v>0</v>
      </c>
      <c r="AK138" s="15">
        <f t="shared" si="177"/>
        <v>0</v>
      </c>
      <c r="AP138" s="15">
        <f t="shared" si="178"/>
        <v>0</v>
      </c>
      <c r="AU138" s="15">
        <f t="shared" si="179"/>
        <v>0</v>
      </c>
      <c r="AZ138" s="15">
        <f t="shared" si="180"/>
        <v>0</v>
      </c>
      <c r="BE138" s="15">
        <f t="shared" si="181"/>
        <v>0</v>
      </c>
      <c r="BJ138" s="15">
        <f t="shared" si="182"/>
        <v>0</v>
      </c>
      <c r="BS138" s="15">
        <f t="shared" si="183"/>
        <v>0</v>
      </c>
      <c r="BX138" s="15">
        <f t="shared" si="184"/>
        <v>0</v>
      </c>
      <c r="CA138" s="18">
        <v>3</v>
      </c>
      <c r="CB138" s="18" t="s">
        <v>275</v>
      </c>
      <c r="CE138" s="15">
        <f t="shared" si="185"/>
        <v>3</v>
      </c>
    </row>
    <row r="139" spans="1:86" x14ac:dyDescent="0.25">
      <c r="A139" s="1" t="s">
        <v>118</v>
      </c>
      <c r="B139" s="1" t="s">
        <v>127</v>
      </c>
      <c r="G139" s="15">
        <f t="shared" si="171"/>
        <v>0</v>
      </c>
      <c r="L139" s="15">
        <f t="shared" si="172"/>
        <v>0</v>
      </c>
      <c r="Q139" s="15">
        <f t="shared" si="173"/>
        <v>0</v>
      </c>
      <c r="V139" s="15">
        <f t="shared" si="174"/>
        <v>0</v>
      </c>
      <c r="Y139" s="15">
        <v>1</v>
      </c>
      <c r="Z139" s="15" t="s">
        <v>275</v>
      </c>
      <c r="AA139" s="15">
        <f t="shared" si="175"/>
        <v>1</v>
      </c>
      <c r="AF139" s="15">
        <f t="shared" si="176"/>
        <v>0</v>
      </c>
      <c r="AK139" s="15">
        <f t="shared" si="177"/>
        <v>0</v>
      </c>
      <c r="AP139" s="15">
        <f t="shared" si="178"/>
        <v>0</v>
      </c>
      <c r="AU139" s="15">
        <f t="shared" si="179"/>
        <v>0</v>
      </c>
      <c r="AZ139" s="15">
        <f t="shared" si="180"/>
        <v>0</v>
      </c>
      <c r="BE139" s="15">
        <f t="shared" si="181"/>
        <v>0</v>
      </c>
      <c r="BJ139" s="15">
        <f t="shared" si="182"/>
        <v>0</v>
      </c>
      <c r="BS139" s="15">
        <f t="shared" si="183"/>
        <v>0</v>
      </c>
      <c r="BX139" s="15">
        <f t="shared" si="184"/>
        <v>0</v>
      </c>
      <c r="CC139" s="5">
        <v>1.5</v>
      </c>
      <c r="CD139" s="5" t="s">
        <v>275</v>
      </c>
      <c r="CE139" s="15">
        <f t="shared" si="185"/>
        <v>1.5</v>
      </c>
    </row>
    <row r="140" spans="1:86" x14ac:dyDescent="0.25">
      <c r="A140" s="1" t="s">
        <v>118</v>
      </c>
      <c r="B140" s="1" t="s">
        <v>128</v>
      </c>
      <c r="E140" s="15">
        <v>0</v>
      </c>
      <c r="F140" s="15" t="s">
        <v>275</v>
      </c>
      <c r="G140" s="15">
        <f t="shared" si="171"/>
        <v>0</v>
      </c>
      <c r="L140" s="15">
        <f t="shared" si="172"/>
        <v>0</v>
      </c>
      <c r="Q140" s="15">
        <f t="shared" si="173"/>
        <v>0</v>
      </c>
      <c r="V140" s="15">
        <f t="shared" si="174"/>
        <v>0</v>
      </c>
      <c r="Y140" s="15">
        <v>0</v>
      </c>
      <c r="Z140" s="15" t="s">
        <v>275</v>
      </c>
      <c r="AA140" s="15">
        <f t="shared" si="175"/>
        <v>0</v>
      </c>
      <c r="AF140" s="15">
        <f t="shared" si="176"/>
        <v>0</v>
      </c>
      <c r="AK140" s="15">
        <f t="shared" si="177"/>
        <v>0</v>
      </c>
      <c r="AP140" s="15">
        <f t="shared" si="178"/>
        <v>0</v>
      </c>
      <c r="AU140" s="15">
        <f t="shared" si="179"/>
        <v>0</v>
      </c>
      <c r="AZ140" s="15">
        <f t="shared" si="180"/>
        <v>0</v>
      </c>
      <c r="BE140" s="15">
        <f t="shared" si="181"/>
        <v>0</v>
      </c>
      <c r="BJ140" s="15">
        <f t="shared" si="182"/>
        <v>0</v>
      </c>
      <c r="BS140" s="15">
        <f t="shared" si="183"/>
        <v>0</v>
      </c>
      <c r="BX140" s="15">
        <f t="shared" si="184"/>
        <v>0</v>
      </c>
      <c r="CA140" s="18">
        <v>3</v>
      </c>
      <c r="CB140" s="18" t="s">
        <v>275</v>
      </c>
      <c r="CE140" s="15">
        <f t="shared" si="185"/>
        <v>3</v>
      </c>
    </row>
    <row r="141" spans="1:86" s="14" customFormat="1" x14ac:dyDescent="0.25">
      <c r="A141" s="3"/>
      <c r="B141" s="3"/>
      <c r="C141" s="6">
        <f>SUM(C131:C140)</f>
        <v>12</v>
      </c>
      <c r="D141" s="6">
        <f t="shared" ref="D141" si="236">SUM(D131:D140)</f>
        <v>0</v>
      </c>
      <c r="E141" s="6">
        <f t="shared" ref="E141" si="237">SUM(E131:E140)</f>
        <v>2</v>
      </c>
      <c r="F141" s="6">
        <f t="shared" ref="F141" si="238">SUM(F131:F140)</f>
        <v>0</v>
      </c>
      <c r="G141" s="6"/>
      <c r="H141" s="6">
        <f t="shared" ref="H141" si="239">SUM(H131:H140)</f>
        <v>0</v>
      </c>
      <c r="I141" s="6">
        <f t="shared" ref="I141" si="240">SUM(I131:I140)</f>
        <v>0</v>
      </c>
      <c r="J141" s="6">
        <f t="shared" ref="J141" si="241">SUM(J131:J140)</f>
        <v>0</v>
      </c>
      <c r="K141" s="6">
        <f t="shared" ref="K141" si="242">SUM(K131:K140)</f>
        <v>0</v>
      </c>
      <c r="L141" s="6"/>
      <c r="M141" s="6">
        <f t="shared" ref="M141" si="243">SUM(M131:M140)</f>
        <v>0</v>
      </c>
      <c r="N141" s="6">
        <f t="shared" ref="N141" si="244">SUM(N131:N140)</f>
        <v>0</v>
      </c>
      <c r="O141" s="6">
        <f t="shared" ref="O141" si="245">SUM(O131:O140)</f>
        <v>0</v>
      </c>
      <c r="P141" s="6">
        <f t="shared" ref="P141" si="246">SUM(P131:P140)</f>
        <v>0</v>
      </c>
      <c r="Q141" s="6"/>
      <c r="R141" s="6">
        <f t="shared" ref="R141" si="247">SUM(R131:R140)</f>
        <v>0</v>
      </c>
      <c r="S141" s="6">
        <f t="shared" ref="S141" si="248">SUM(S131:S140)</f>
        <v>0</v>
      </c>
      <c r="T141" s="6">
        <f t="shared" ref="T141" si="249">SUM(T131:T140)</f>
        <v>0</v>
      </c>
      <c r="U141" s="6">
        <f t="shared" ref="U141" si="250">SUM(U131:U140)</f>
        <v>0</v>
      </c>
      <c r="V141" s="6"/>
      <c r="W141" s="6">
        <f t="shared" ref="W141" si="251">SUM(W131:W140)</f>
        <v>16</v>
      </c>
      <c r="X141" s="6">
        <f t="shared" ref="X141" si="252">SUM(X131:X140)</f>
        <v>10</v>
      </c>
      <c r="Y141" s="6">
        <f t="shared" ref="Y141" si="253">SUM(Y131:Y140)</f>
        <v>11</v>
      </c>
      <c r="Z141" s="6">
        <f t="shared" ref="Z141" si="254">SUM(Z131:Z140)</f>
        <v>0</v>
      </c>
      <c r="AA141" s="6"/>
      <c r="AB141" s="6">
        <f t="shared" ref="AB141" si="255">SUM(AB131:AB140)</f>
        <v>0</v>
      </c>
      <c r="AC141" s="6">
        <f t="shared" ref="AC141" si="256">SUM(AC131:AC140)</f>
        <v>0</v>
      </c>
      <c r="AD141" s="6">
        <f t="shared" ref="AD141" si="257">SUM(AD131:AD140)</f>
        <v>0</v>
      </c>
      <c r="AE141" s="6">
        <f t="shared" ref="AE141" si="258">SUM(AE131:AE140)</f>
        <v>0</v>
      </c>
      <c r="AF141" s="6"/>
      <c r="AG141" s="6">
        <f t="shared" ref="AG141" si="259">SUM(AG131:AG140)</f>
        <v>0</v>
      </c>
      <c r="AH141" s="6">
        <f t="shared" ref="AH141" si="260">SUM(AH131:AH140)</f>
        <v>0</v>
      </c>
      <c r="AI141" s="6">
        <f t="shared" ref="AI141" si="261">SUM(AI131:AI140)</f>
        <v>0</v>
      </c>
      <c r="AJ141" s="6">
        <f t="shared" ref="AJ141" si="262">SUM(AJ131:AJ140)</f>
        <v>0</v>
      </c>
      <c r="AK141" s="6"/>
      <c r="AL141" s="6">
        <f t="shared" ref="AL141" si="263">SUM(AL131:AL140)</f>
        <v>0</v>
      </c>
      <c r="AM141" s="6">
        <f t="shared" ref="AM141" si="264">SUM(AM131:AM140)</f>
        <v>0</v>
      </c>
      <c r="AN141" s="6">
        <f t="shared" ref="AN141" si="265">SUM(AN131:AN140)</f>
        <v>0</v>
      </c>
      <c r="AO141" s="6">
        <f t="shared" ref="AO141" si="266">SUM(AO131:AO140)</f>
        <v>0</v>
      </c>
      <c r="AP141" s="6"/>
      <c r="AQ141" s="6">
        <f t="shared" ref="AQ141" si="267">SUM(AQ131:AQ140)</f>
        <v>0</v>
      </c>
      <c r="AR141" s="6">
        <f t="shared" ref="AR141" si="268">SUM(AR131:AR140)</f>
        <v>0</v>
      </c>
      <c r="AS141" s="6">
        <f t="shared" ref="AS141" si="269">SUM(AS131:AS140)</f>
        <v>0</v>
      </c>
      <c r="AT141" s="6">
        <f t="shared" ref="AT141" si="270">SUM(AT131:AT140)</f>
        <v>0</v>
      </c>
      <c r="AU141" s="6"/>
      <c r="AV141" s="6">
        <f t="shared" ref="AV141" si="271">SUM(AV131:AV140)</f>
        <v>0</v>
      </c>
      <c r="AW141" s="6">
        <f t="shared" ref="AW141" si="272">SUM(AW131:AW140)</f>
        <v>0</v>
      </c>
      <c r="AX141" s="6">
        <f t="shared" ref="AX141" si="273">SUM(AX131:AX140)</f>
        <v>0</v>
      </c>
      <c r="AY141" s="6">
        <f t="shared" ref="AY141" si="274">SUM(AY131:AY140)</f>
        <v>0</v>
      </c>
      <c r="AZ141" s="6"/>
      <c r="BA141" s="6">
        <f t="shared" ref="BA141" si="275">SUM(BA131:BA140)</f>
        <v>0</v>
      </c>
      <c r="BB141" s="6">
        <f t="shared" ref="BB141" si="276">SUM(BB131:BB140)</f>
        <v>0</v>
      </c>
      <c r="BC141" s="6">
        <f t="shared" ref="BC141" si="277">SUM(BC131:BC140)</f>
        <v>0</v>
      </c>
      <c r="BD141" s="6">
        <f t="shared" ref="BD141" si="278">SUM(BD131:BD140)</f>
        <v>0</v>
      </c>
      <c r="BE141" s="6"/>
      <c r="BF141" s="6">
        <f t="shared" ref="BF141" si="279">SUM(BF131:BF140)</f>
        <v>0</v>
      </c>
      <c r="BG141" s="6">
        <f t="shared" ref="BG141" si="280">SUM(BG131:BG140)</f>
        <v>0</v>
      </c>
      <c r="BH141" s="6">
        <f t="shared" ref="BH141" si="281">SUM(BH131:BH140)</f>
        <v>0</v>
      </c>
      <c r="BI141" s="6">
        <f t="shared" ref="BI141" si="282">SUM(BI131:BI140)</f>
        <v>0</v>
      </c>
      <c r="BJ141" s="6"/>
      <c r="BK141" s="6">
        <f t="shared" ref="BK141" si="283">SUM(BK131:BK140)</f>
        <v>0</v>
      </c>
      <c r="BL141" s="6">
        <f t="shared" ref="BL141" si="284">SUM(BL131:BL140)</f>
        <v>0</v>
      </c>
      <c r="BM141" s="6">
        <f t="shared" ref="BM141" si="285">SUM(BM131:BM140)</f>
        <v>0</v>
      </c>
      <c r="BN141" s="6">
        <f t="shared" ref="BN141" si="286">SUM(BN131:BN140)</f>
        <v>0</v>
      </c>
      <c r="BO141" s="6">
        <f t="shared" ref="BO141" si="287">SUM(BO131:BO140)</f>
        <v>0</v>
      </c>
      <c r="BP141" s="6">
        <f t="shared" ref="BP141" si="288">SUM(BP131:BP140)</f>
        <v>0</v>
      </c>
      <c r="BQ141" s="6">
        <f t="shared" ref="BQ141" si="289">SUM(BQ131:BQ140)</f>
        <v>0</v>
      </c>
      <c r="BR141" s="6">
        <f t="shared" ref="BR141" si="290">SUM(BR131:BR140)</f>
        <v>0</v>
      </c>
      <c r="BS141" s="6"/>
      <c r="BT141" s="6">
        <f t="shared" ref="BT141" si="291">SUM(BT131:BT140)</f>
        <v>0</v>
      </c>
      <c r="BU141" s="6">
        <f t="shared" ref="BU141" si="292">SUM(BU131:BU140)</f>
        <v>0</v>
      </c>
      <c r="BV141" s="6">
        <f t="shared" ref="BV141" si="293">SUM(BV131:BV140)</f>
        <v>0</v>
      </c>
      <c r="BW141" s="6">
        <f t="shared" ref="BW141" si="294">SUM(BW131:BW140)</f>
        <v>0</v>
      </c>
      <c r="BX141" s="6"/>
      <c r="BY141" s="6">
        <f t="shared" ref="BY141" si="295">SUM(BY131:BY140)</f>
        <v>9</v>
      </c>
      <c r="BZ141" s="6">
        <f t="shared" ref="BZ141" si="296">SUM(BZ131:BZ140)</f>
        <v>0</v>
      </c>
      <c r="CA141" s="6">
        <f t="shared" ref="CA141" si="297">SUM(CA131:CA140)</f>
        <v>15</v>
      </c>
      <c r="CB141" s="6">
        <f t="shared" ref="CB141" si="298">SUM(CB131:CB140)</f>
        <v>6</v>
      </c>
      <c r="CC141" s="6">
        <f t="shared" ref="CC141" si="299">SUM(CC131:CC140)</f>
        <v>12</v>
      </c>
      <c r="CD141" s="6">
        <f t="shared" ref="CD141" si="300">SUM(CD131:CD140)</f>
        <v>3</v>
      </c>
      <c r="CE141" s="6"/>
      <c r="CG141" s="14">
        <f>SUM(BL141,BK141,BI141,BH141,BG141,BF141,BD141,BC141,BB141,BA141,AY141,AX141,AW141,AV141,AT141,AS141,AR141,AQ141,AL141,AM141,AN141,AO141,AG141,AH141,AI141,AJ141,AB141,AC141,AD141,AE141,Z141,Y141,X141,W141,U141,T141,S141,R141,P141,O141,N141,M141,K141,J141,I141,H141,F141,E141,D141,C141)</f>
        <v>51</v>
      </c>
      <c r="CH141" s="14">
        <f>SUM(BM141:CD141)</f>
        <v>45</v>
      </c>
    </row>
    <row r="143" spans="1:86" x14ac:dyDescent="0.25">
      <c r="A143" s="1" t="s">
        <v>129</v>
      </c>
      <c r="B143" s="1" t="s">
        <v>130</v>
      </c>
      <c r="G143" s="15">
        <f t="shared" si="171"/>
        <v>0</v>
      </c>
      <c r="L143" s="15">
        <f t="shared" si="172"/>
        <v>0</v>
      </c>
      <c r="Q143" s="15">
        <f t="shared" si="173"/>
        <v>0</v>
      </c>
      <c r="V143" s="15">
        <f t="shared" si="174"/>
        <v>0</v>
      </c>
      <c r="AA143" s="15">
        <f t="shared" si="175"/>
        <v>0</v>
      </c>
      <c r="AF143" s="15">
        <f t="shared" si="176"/>
        <v>0</v>
      </c>
      <c r="AK143" s="15">
        <f t="shared" si="177"/>
        <v>0</v>
      </c>
      <c r="AP143" s="15">
        <f t="shared" si="178"/>
        <v>0</v>
      </c>
      <c r="AU143" s="15">
        <f t="shared" si="179"/>
        <v>0</v>
      </c>
      <c r="AZ143" s="15">
        <f t="shared" si="180"/>
        <v>0</v>
      </c>
      <c r="BE143" s="15">
        <f t="shared" si="181"/>
        <v>0</v>
      </c>
      <c r="BJ143" s="15">
        <f t="shared" si="182"/>
        <v>0</v>
      </c>
      <c r="BS143" s="15">
        <f t="shared" si="183"/>
        <v>0</v>
      </c>
      <c r="BX143" s="15">
        <f t="shared" si="184"/>
        <v>0</v>
      </c>
      <c r="BY143" s="5">
        <v>3</v>
      </c>
      <c r="BZ143" s="5" t="s">
        <v>275</v>
      </c>
      <c r="CE143" s="15">
        <f t="shared" si="185"/>
        <v>3</v>
      </c>
      <c r="CF143" s="7"/>
    </row>
    <row r="144" spans="1:86" x14ac:dyDescent="0.25">
      <c r="A144" s="1" t="s">
        <v>129</v>
      </c>
      <c r="B144" s="1" t="s">
        <v>131</v>
      </c>
      <c r="G144" s="15">
        <f t="shared" si="171"/>
        <v>0</v>
      </c>
      <c r="L144" s="15">
        <f t="shared" si="172"/>
        <v>0</v>
      </c>
      <c r="Q144" s="15">
        <f t="shared" si="173"/>
        <v>0</v>
      </c>
      <c r="V144" s="15">
        <f t="shared" si="174"/>
        <v>0</v>
      </c>
      <c r="AA144" s="15">
        <f t="shared" si="175"/>
        <v>0</v>
      </c>
      <c r="AF144" s="15">
        <f t="shared" si="176"/>
        <v>0</v>
      </c>
      <c r="AK144" s="15">
        <f t="shared" si="177"/>
        <v>0</v>
      </c>
      <c r="AP144" s="15">
        <f t="shared" si="178"/>
        <v>0</v>
      </c>
      <c r="AU144" s="15">
        <f t="shared" si="179"/>
        <v>0</v>
      </c>
      <c r="AZ144" s="15">
        <f t="shared" si="180"/>
        <v>0</v>
      </c>
      <c r="BE144" s="15">
        <f t="shared" si="181"/>
        <v>0</v>
      </c>
      <c r="BJ144" s="15">
        <f t="shared" si="182"/>
        <v>0</v>
      </c>
      <c r="BS144" s="15">
        <f t="shared" si="183"/>
        <v>0</v>
      </c>
      <c r="BX144" s="15">
        <f t="shared" si="184"/>
        <v>0</v>
      </c>
      <c r="BY144" s="5">
        <v>3</v>
      </c>
      <c r="BZ144" s="5" t="s">
        <v>275</v>
      </c>
      <c r="CE144" s="15">
        <f t="shared" si="185"/>
        <v>3</v>
      </c>
      <c r="CF144" s="7"/>
    </row>
    <row r="145" spans="1:86" x14ac:dyDescent="0.25">
      <c r="A145" s="1" t="s">
        <v>129</v>
      </c>
      <c r="B145" s="1" t="s">
        <v>132</v>
      </c>
      <c r="G145" s="15">
        <f t="shared" si="171"/>
        <v>0</v>
      </c>
      <c r="L145" s="15">
        <f t="shared" si="172"/>
        <v>0</v>
      </c>
      <c r="Q145" s="15">
        <f t="shared" si="173"/>
        <v>0</v>
      </c>
      <c r="V145" s="15">
        <f t="shared" si="174"/>
        <v>0</v>
      </c>
      <c r="AA145" s="15">
        <f t="shared" si="175"/>
        <v>0</v>
      </c>
      <c r="AF145" s="15">
        <f t="shared" si="176"/>
        <v>0</v>
      </c>
      <c r="AK145" s="15">
        <f t="shared" si="177"/>
        <v>0</v>
      </c>
      <c r="AP145" s="15">
        <f t="shared" si="178"/>
        <v>0</v>
      </c>
      <c r="AU145" s="15">
        <f t="shared" si="179"/>
        <v>0</v>
      </c>
      <c r="AZ145" s="15">
        <f t="shared" si="180"/>
        <v>0</v>
      </c>
      <c r="BE145" s="15">
        <f t="shared" si="181"/>
        <v>0</v>
      </c>
      <c r="BJ145" s="15">
        <f t="shared" si="182"/>
        <v>0</v>
      </c>
      <c r="BS145" s="15">
        <f t="shared" si="183"/>
        <v>0</v>
      </c>
      <c r="BX145" s="15">
        <f t="shared" si="184"/>
        <v>0</v>
      </c>
      <c r="BY145" s="5">
        <v>3</v>
      </c>
      <c r="BZ145" s="5" t="s">
        <v>275</v>
      </c>
      <c r="CE145" s="15">
        <f t="shared" si="185"/>
        <v>3</v>
      </c>
      <c r="CF145" s="7"/>
    </row>
    <row r="146" spans="1:86" x14ac:dyDescent="0.25">
      <c r="A146" s="1" t="s">
        <v>129</v>
      </c>
      <c r="B146" s="1" t="s">
        <v>133</v>
      </c>
      <c r="G146" s="15">
        <f t="shared" si="171"/>
        <v>0</v>
      </c>
      <c r="L146" s="15">
        <f t="shared" si="172"/>
        <v>0</v>
      </c>
      <c r="Q146" s="15">
        <f t="shared" si="173"/>
        <v>0</v>
      </c>
      <c r="V146" s="15">
        <f t="shared" si="174"/>
        <v>0</v>
      </c>
      <c r="AA146" s="15">
        <f t="shared" si="175"/>
        <v>0</v>
      </c>
      <c r="AF146" s="15">
        <f t="shared" si="176"/>
        <v>0</v>
      </c>
      <c r="AK146" s="15">
        <f t="shared" si="177"/>
        <v>0</v>
      </c>
      <c r="AP146" s="15">
        <f t="shared" si="178"/>
        <v>0</v>
      </c>
      <c r="AU146" s="15">
        <f t="shared" si="179"/>
        <v>0</v>
      </c>
      <c r="AZ146" s="15">
        <f t="shared" si="180"/>
        <v>0</v>
      </c>
      <c r="BE146" s="15">
        <f t="shared" si="181"/>
        <v>0</v>
      </c>
      <c r="BJ146" s="15">
        <f t="shared" si="182"/>
        <v>0</v>
      </c>
      <c r="BS146" s="15">
        <f t="shared" si="183"/>
        <v>0</v>
      </c>
      <c r="BX146" s="15">
        <f t="shared" si="184"/>
        <v>0</v>
      </c>
      <c r="BY146" s="5">
        <v>1.5</v>
      </c>
      <c r="BZ146" s="5" t="s">
        <v>275</v>
      </c>
      <c r="CE146" s="15">
        <f t="shared" si="185"/>
        <v>1.5</v>
      </c>
      <c r="CF146" s="7"/>
    </row>
    <row r="147" spans="1:86" x14ac:dyDescent="0.25">
      <c r="A147" s="1" t="s">
        <v>129</v>
      </c>
      <c r="B147" s="1" t="s">
        <v>134</v>
      </c>
      <c r="G147" s="15">
        <f t="shared" si="171"/>
        <v>0</v>
      </c>
      <c r="L147" s="15">
        <f t="shared" si="172"/>
        <v>0</v>
      </c>
      <c r="Q147" s="15">
        <f t="shared" si="173"/>
        <v>0</v>
      </c>
      <c r="V147" s="15">
        <f t="shared" si="174"/>
        <v>0</v>
      </c>
      <c r="AA147" s="15">
        <f t="shared" si="175"/>
        <v>0</v>
      </c>
      <c r="AF147" s="15">
        <f t="shared" si="176"/>
        <v>0</v>
      </c>
      <c r="AK147" s="15">
        <f t="shared" si="177"/>
        <v>0</v>
      </c>
      <c r="AP147" s="15">
        <f t="shared" si="178"/>
        <v>0</v>
      </c>
      <c r="AU147" s="15">
        <f t="shared" si="179"/>
        <v>0</v>
      </c>
      <c r="AZ147" s="15">
        <f t="shared" si="180"/>
        <v>0</v>
      </c>
      <c r="BE147" s="15">
        <f t="shared" si="181"/>
        <v>0</v>
      </c>
      <c r="BJ147" s="15">
        <f t="shared" si="182"/>
        <v>0</v>
      </c>
      <c r="BS147" s="15">
        <f t="shared" si="183"/>
        <v>0</v>
      </c>
      <c r="BX147" s="15">
        <f t="shared" si="184"/>
        <v>0</v>
      </c>
      <c r="BY147" s="5">
        <v>3</v>
      </c>
      <c r="BZ147" s="5" t="s">
        <v>275</v>
      </c>
      <c r="CE147" s="15">
        <f t="shared" si="185"/>
        <v>3</v>
      </c>
      <c r="CF147" s="7"/>
    </row>
    <row r="148" spans="1:86" x14ac:dyDescent="0.25">
      <c r="A148" s="1" t="s">
        <v>129</v>
      </c>
      <c r="B148" s="1" t="s">
        <v>135</v>
      </c>
      <c r="G148" s="15">
        <f t="shared" si="171"/>
        <v>0</v>
      </c>
      <c r="L148" s="15">
        <f t="shared" si="172"/>
        <v>0</v>
      </c>
      <c r="Q148" s="15">
        <f t="shared" si="173"/>
        <v>0</v>
      </c>
      <c r="V148" s="15">
        <f t="shared" si="174"/>
        <v>0</v>
      </c>
      <c r="AA148" s="15">
        <f t="shared" si="175"/>
        <v>0</v>
      </c>
      <c r="AF148" s="15">
        <f t="shared" si="176"/>
        <v>0</v>
      </c>
      <c r="AK148" s="15">
        <f t="shared" si="177"/>
        <v>0</v>
      </c>
      <c r="AP148" s="15">
        <f t="shared" si="178"/>
        <v>0</v>
      </c>
      <c r="AU148" s="15">
        <f t="shared" si="179"/>
        <v>0</v>
      </c>
      <c r="AZ148" s="15">
        <f t="shared" si="180"/>
        <v>0</v>
      </c>
      <c r="BE148" s="15">
        <f t="shared" si="181"/>
        <v>0</v>
      </c>
      <c r="BJ148" s="15">
        <f t="shared" si="182"/>
        <v>0</v>
      </c>
      <c r="BS148" s="15">
        <f t="shared" si="183"/>
        <v>0</v>
      </c>
      <c r="BX148" s="15">
        <f t="shared" si="184"/>
        <v>0</v>
      </c>
      <c r="BY148" s="5">
        <v>1.5</v>
      </c>
      <c r="BZ148" s="5" t="s">
        <v>275</v>
      </c>
      <c r="CE148" s="15">
        <f t="shared" si="185"/>
        <v>1.5</v>
      </c>
      <c r="CF148" s="7"/>
    </row>
    <row r="149" spans="1:86" x14ac:dyDescent="0.25">
      <c r="A149" s="1" t="s">
        <v>129</v>
      </c>
      <c r="B149" s="1" t="s">
        <v>136</v>
      </c>
      <c r="G149" s="15">
        <f t="shared" si="171"/>
        <v>0</v>
      </c>
      <c r="L149" s="15">
        <f t="shared" si="172"/>
        <v>0</v>
      </c>
      <c r="Q149" s="15">
        <f t="shared" si="173"/>
        <v>0</v>
      </c>
      <c r="V149" s="15">
        <f t="shared" si="174"/>
        <v>0</v>
      </c>
      <c r="AA149" s="15">
        <f t="shared" si="175"/>
        <v>0</v>
      </c>
      <c r="AF149" s="15">
        <f t="shared" si="176"/>
        <v>0</v>
      </c>
      <c r="AK149" s="15">
        <f t="shared" si="177"/>
        <v>0</v>
      </c>
      <c r="AP149" s="15">
        <f t="shared" si="178"/>
        <v>0</v>
      </c>
      <c r="AU149" s="15">
        <f t="shared" si="179"/>
        <v>0</v>
      </c>
      <c r="AZ149" s="15">
        <f t="shared" si="180"/>
        <v>0</v>
      </c>
      <c r="BE149" s="15">
        <f t="shared" si="181"/>
        <v>0</v>
      </c>
      <c r="BJ149" s="15">
        <f t="shared" si="182"/>
        <v>0</v>
      </c>
      <c r="BS149" s="15">
        <f t="shared" si="183"/>
        <v>0</v>
      </c>
      <c r="BX149" s="15">
        <f t="shared" si="184"/>
        <v>0</v>
      </c>
      <c r="BY149" s="5">
        <v>3</v>
      </c>
      <c r="BZ149" s="5" t="s">
        <v>275</v>
      </c>
      <c r="CE149" s="15">
        <f t="shared" si="185"/>
        <v>3</v>
      </c>
      <c r="CF149" s="7"/>
    </row>
    <row r="150" spans="1:86" x14ac:dyDescent="0.25">
      <c r="A150" s="1" t="s">
        <v>129</v>
      </c>
      <c r="B150" s="1" t="s">
        <v>137</v>
      </c>
      <c r="G150" s="15">
        <f t="shared" si="171"/>
        <v>0</v>
      </c>
      <c r="L150" s="15">
        <f t="shared" si="172"/>
        <v>0</v>
      </c>
      <c r="Q150" s="15">
        <f t="shared" si="173"/>
        <v>0</v>
      </c>
      <c r="V150" s="15">
        <f t="shared" si="174"/>
        <v>0</v>
      </c>
      <c r="AA150" s="15">
        <f t="shared" si="175"/>
        <v>0</v>
      </c>
      <c r="AF150" s="15">
        <f t="shared" si="176"/>
        <v>0</v>
      </c>
      <c r="AK150" s="15">
        <f t="shared" si="177"/>
        <v>0</v>
      </c>
      <c r="AP150" s="15">
        <f t="shared" si="178"/>
        <v>0</v>
      </c>
      <c r="AU150" s="15">
        <f t="shared" si="179"/>
        <v>0</v>
      </c>
      <c r="AZ150" s="15">
        <f t="shared" si="180"/>
        <v>0</v>
      </c>
      <c r="BE150" s="15">
        <f t="shared" si="181"/>
        <v>0</v>
      </c>
      <c r="BJ150" s="15">
        <f t="shared" si="182"/>
        <v>0</v>
      </c>
      <c r="BS150" s="15">
        <f t="shared" si="183"/>
        <v>0</v>
      </c>
      <c r="BX150" s="15">
        <f t="shared" si="184"/>
        <v>0</v>
      </c>
      <c r="BY150" s="5">
        <v>3</v>
      </c>
      <c r="BZ150" s="5" t="s">
        <v>275</v>
      </c>
      <c r="CE150" s="15">
        <f t="shared" si="185"/>
        <v>3</v>
      </c>
      <c r="CF150" s="7"/>
    </row>
    <row r="151" spans="1:86" s="14" customFormat="1" x14ac:dyDescent="0.25">
      <c r="A151" s="3"/>
      <c r="B151" s="3"/>
      <c r="C151" s="6">
        <f>SUM(C142:C150)</f>
        <v>0</v>
      </c>
      <c r="D151" s="6">
        <f>SUM(D142:D150)</f>
        <v>0</v>
      </c>
      <c r="E151" s="6">
        <f>SUM(E142:E150)</f>
        <v>0</v>
      </c>
      <c r="F151" s="6">
        <f>SUM(F142:F150)</f>
        <v>0</v>
      </c>
      <c r="G151" s="6"/>
      <c r="H151" s="6">
        <f>SUM(H142:H150)</f>
        <v>0</v>
      </c>
      <c r="I151" s="6">
        <f>SUM(I142:I150)</f>
        <v>0</v>
      </c>
      <c r="J151" s="6">
        <f>SUM(J142:J150)</f>
        <v>0</v>
      </c>
      <c r="K151" s="6">
        <f>SUM(K142:K150)</f>
        <v>0</v>
      </c>
      <c r="L151" s="6"/>
      <c r="M151" s="6">
        <f>SUM(M142:M150)</f>
        <v>0</v>
      </c>
      <c r="N151" s="6">
        <f>SUM(N142:N150)</f>
        <v>0</v>
      </c>
      <c r="O151" s="6">
        <f>SUM(O142:O150)</f>
        <v>0</v>
      </c>
      <c r="P151" s="6">
        <f>SUM(P142:P150)</f>
        <v>0</v>
      </c>
      <c r="Q151" s="6"/>
      <c r="R151" s="6">
        <f>SUM(R142:R150)</f>
        <v>0</v>
      </c>
      <c r="S151" s="6">
        <f>SUM(S142:S150)</f>
        <v>0</v>
      </c>
      <c r="T151" s="6">
        <f>SUM(T142:T150)</f>
        <v>0</v>
      </c>
      <c r="U151" s="6">
        <f>SUM(U142:U150)</f>
        <v>0</v>
      </c>
      <c r="V151" s="6"/>
      <c r="W151" s="6">
        <f>SUM(W142:W150)</f>
        <v>0</v>
      </c>
      <c r="X151" s="6">
        <f>SUM(X142:X150)</f>
        <v>0</v>
      </c>
      <c r="Y151" s="6">
        <f>SUM(Y142:Y150)</f>
        <v>0</v>
      </c>
      <c r="Z151" s="6">
        <f>SUM(Z142:Z150)</f>
        <v>0</v>
      </c>
      <c r="AA151" s="6"/>
      <c r="AB151" s="6">
        <f>SUM(AB142:AB150)</f>
        <v>0</v>
      </c>
      <c r="AC151" s="6">
        <f>SUM(AC142:AC150)</f>
        <v>0</v>
      </c>
      <c r="AD151" s="6">
        <f>SUM(AD142:AD150)</f>
        <v>0</v>
      </c>
      <c r="AE151" s="6">
        <f>SUM(AE142:AE150)</f>
        <v>0</v>
      </c>
      <c r="AF151" s="6"/>
      <c r="AG151" s="6">
        <f>SUM(AG142:AG150)</f>
        <v>0</v>
      </c>
      <c r="AH151" s="6">
        <f>SUM(AH142:AH150)</f>
        <v>0</v>
      </c>
      <c r="AI151" s="6">
        <f>SUM(AI142:AI150)</f>
        <v>0</v>
      </c>
      <c r="AJ151" s="6">
        <f>SUM(AJ142:AJ150)</f>
        <v>0</v>
      </c>
      <c r="AK151" s="6"/>
      <c r="AL151" s="6">
        <f>SUM(AL142:AL150)</f>
        <v>0</v>
      </c>
      <c r="AM151" s="6">
        <f>SUM(AM142:AM150)</f>
        <v>0</v>
      </c>
      <c r="AN151" s="6">
        <f>SUM(AN142:AN150)</f>
        <v>0</v>
      </c>
      <c r="AO151" s="6">
        <f>SUM(AO142:AO150)</f>
        <v>0</v>
      </c>
      <c r="AP151" s="6"/>
      <c r="AQ151" s="6">
        <f>SUM(AQ142:AQ150)</f>
        <v>0</v>
      </c>
      <c r="AR151" s="6">
        <f>SUM(AR142:AR150)</f>
        <v>0</v>
      </c>
      <c r="AS151" s="6">
        <f>SUM(AS142:AS150)</f>
        <v>0</v>
      </c>
      <c r="AT151" s="6">
        <f>SUM(AT142:AT150)</f>
        <v>0</v>
      </c>
      <c r="AU151" s="6"/>
      <c r="AV151" s="6">
        <f>SUM(AV142:AV150)</f>
        <v>0</v>
      </c>
      <c r="AW151" s="6">
        <f>SUM(AW142:AW150)</f>
        <v>0</v>
      </c>
      <c r="AX151" s="6">
        <f>SUM(AX142:AX150)</f>
        <v>0</v>
      </c>
      <c r="AY151" s="6">
        <f>SUM(AY142:AY150)</f>
        <v>0</v>
      </c>
      <c r="AZ151" s="6"/>
      <c r="BA151" s="6">
        <f>SUM(BA142:BA150)</f>
        <v>0</v>
      </c>
      <c r="BB151" s="6">
        <f>SUM(BB142:BB150)</f>
        <v>0</v>
      </c>
      <c r="BC151" s="6">
        <f>SUM(BC142:BC150)</f>
        <v>0</v>
      </c>
      <c r="BD151" s="6">
        <f>SUM(BD142:BD150)</f>
        <v>0</v>
      </c>
      <c r="BE151" s="6"/>
      <c r="BF151" s="6">
        <f>SUM(BF142:BF150)</f>
        <v>0</v>
      </c>
      <c r="BG151" s="6">
        <f>SUM(BG142:BG150)</f>
        <v>0</v>
      </c>
      <c r="BH151" s="6">
        <f>SUM(BH142:BH150)</f>
        <v>0</v>
      </c>
      <c r="BI151" s="6">
        <f>SUM(BI142:BI150)</f>
        <v>0</v>
      </c>
      <c r="BJ151" s="6"/>
      <c r="BK151" s="6">
        <f t="shared" ref="BK151:BR151" si="301">SUM(BK142:BK150)</f>
        <v>0</v>
      </c>
      <c r="BL151" s="6">
        <f t="shared" si="301"/>
        <v>0</v>
      </c>
      <c r="BM151" s="6">
        <f t="shared" si="301"/>
        <v>0</v>
      </c>
      <c r="BN151" s="6">
        <f t="shared" si="301"/>
        <v>0</v>
      </c>
      <c r="BO151" s="6">
        <f t="shared" si="301"/>
        <v>0</v>
      </c>
      <c r="BP151" s="6">
        <f t="shared" si="301"/>
        <v>0</v>
      </c>
      <c r="BQ151" s="6">
        <f t="shared" si="301"/>
        <v>0</v>
      </c>
      <c r="BR151" s="6">
        <f t="shared" si="301"/>
        <v>0</v>
      </c>
      <c r="BS151" s="6"/>
      <c r="BT151" s="6">
        <f>SUM(BT142:BT150)</f>
        <v>0</v>
      </c>
      <c r="BU151" s="6">
        <f>SUM(BU142:BU150)</f>
        <v>0</v>
      </c>
      <c r="BV151" s="6">
        <f>SUM(BV142:BV150)</f>
        <v>0</v>
      </c>
      <c r="BW151" s="6">
        <f>SUM(BW142:BW150)</f>
        <v>0</v>
      </c>
      <c r="BX151" s="6"/>
      <c r="BY151" s="6">
        <f t="shared" ref="BY151:CD151" si="302">SUM(BY142:BY150)</f>
        <v>21</v>
      </c>
      <c r="BZ151" s="6">
        <f t="shared" si="302"/>
        <v>0</v>
      </c>
      <c r="CA151" s="6">
        <f t="shared" si="302"/>
        <v>0</v>
      </c>
      <c r="CB151" s="6">
        <f t="shared" si="302"/>
        <v>0</v>
      </c>
      <c r="CC151" s="6">
        <f t="shared" si="302"/>
        <v>0</v>
      </c>
      <c r="CD151" s="6">
        <f t="shared" si="302"/>
        <v>0</v>
      </c>
      <c r="CE151" s="6"/>
      <c r="CG151" s="14">
        <f>SUM(BL151,BK151,BI151,BH151,BG151,BF151,BD151,BC151,BB151,BA151,AY151,AX151,AW151,AV151,AT151,AS151,AR151,AQ151,AL151,AM151,AN151,AO151,AG151,AH151,AI151,AJ151,AB151,AC151,AD151,AE151,Z151,Y151,X151,W151,U151,T151,S151,R151,P151,O151,N151,M151,K151,J151,I151,H151,F151,E151,D151,C151)</f>
        <v>0</v>
      </c>
      <c r="CH151" s="14">
        <f>SUM(BM151:CD151)</f>
        <v>21</v>
      </c>
    </row>
    <row r="153" spans="1:86" x14ac:dyDescent="0.25">
      <c r="A153" s="1" t="s">
        <v>138</v>
      </c>
      <c r="B153" s="1" t="s">
        <v>139</v>
      </c>
      <c r="C153" s="15">
        <v>6</v>
      </c>
      <c r="D153" s="15">
        <v>2</v>
      </c>
      <c r="G153" s="15">
        <f t="shared" si="171"/>
        <v>8</v>
      </c>
      <c r="L153" s="15">
        <f t="shared" si="172"/>
        <v>0</v>
      </c>
      <c r="Q153" s="15">
        <f t="shared" si="173"/>
        <v>0</v>
      </c>
      <c r="V153" s="15">
        <f t="shared" si="174"/>
        <v>0</v>
      </c>
      <c r="AA153" s="15">
        <f t="shared" si="175"/>
        <v>0</v>
      </c>
      <c r="AD153" s="4">
        <v>3</v>
      </c>
      <c r="AE153" s="4" t="s">
        <v>275</v>
      </c>
      <c r="AF153" s="15">
        <f t="shared" si="176"/>
        <v>3</v>
      </c>
      <c r="AK153" s="15">
        <f t="shared" si="177"/>
        <v>0</v>
      </c>
      <c r="AP153" s="15">
        <f t="shared" si="178"/>
        <v>0</v>
      </c>
      <c r="AU153" s="15">
        <f t="shared" si="179"/>
        <v>0</v>
      </c>
      <c r="AZ153" s="15">
        <f t="shared" si="180"/>
        <v>0</v>
      </c>
      <c r="BE153" s="15">
        <f t="shared" si="181"/>
        <v>0</v>
      </c>
      <c r="BJ153" s="15">
        <f t="shared" si="182"/>
        <v>0</v>
      </c>
      <c r="BS153" s="15">
        <f t="shared" si="183"/>
        <v>0</v>
      </c>
      <c r="BT153" s="15">
        <v>6</v>
      </c>
      <c r="BU153" s="15" t="s">
        <v>275</v>
      </c>
      <c r="BX153" s="15">
        <f t="shared" si="184"/>
        <v>6</v>
      </c>
      <c r="CE153" s="15">
        <f t="shared" si="185"/>
        <v>0</v>
      </c>
      <c r="CF153" s="7"/>
    </row>
    <row r="154" spans="1:86" x14ac:dyDescent="0.25">
      <c r="A154" s="1" t="s">
        <v>138</v>
      </c>
      <c r="B154" s="1" t="s">
        <v>140</v>
      </c>
      <c r="C154" s="15">
        <v>4</v>
      </c>
      <c r="D154" s="15" t="s">
        <v>275</v>
      </c>
      <c r="G154" s="15">
        <f t="shared" si="171"/>
        <v>4</v>
      </c>
      <c r="L154" s="15">
        <f t="shared" si="172"/>
        <v>0</v>
      </c>
      <c r="Q154" s="15">
        <f t="shared" si="173"/>
        <v>0</v>
      </c>
      <c r="V154" s="15">
        <f t="shared" si="174"/>
        <v>0</v>
      </c>
      <c r="AA154" s="15">
        <f t="shared" si="175"/>
        <v>0</v>
      </c>
      <c r="AF154" s="15">
        <f t="shared" si="176"/>
        <v>0</v>
      </c>
      <c r="AK154" s="15">
        <f t="shared" si="177"/>
        <v>0</v>
      </c>
      <c r="AP154" s="15">
        <f t="shared" si="178"/>
        <v>0</v>
      </c>
      <c r="AU154" s="15">
        <f t="shared" si="179"/>
        <v>0</v>
      </c>
      <c r="AZ154" s="15">
        <f t="shared" si="180"/>
        <v>0</v>
      </c>
      <c r="BE154" s="15">
        <f t="shared" si="181"/>
        <v>0</v>
      </c>
      <c r="BJ154" s="15">
        <f t="shared" si="182"/>
        <v>0</v>
      </c>
      <c r="BS154" s="15">
        <f t="shared" si="183"/>
        <v>0</v>
      </c>
      <c r="BV154" s="15">
        <v>3</v>
      </c>
      <c r="BW154" s="15" t="s">
        <v>275</v>
      </c>
      <c r="BX154" s="15">
        <f t="shared" si="184"/>
        <v>3</v>
      </c>
      <c r="CA154" s="18">
        <v>4.5</v>
      </c>
      <c r="CB154" s="18">
        <v>3</v>
      </c>
      <c r="CE154" s="15">
        <f t="shared" si="185"/>
        <v>7.5</v>
      </c>
      <c r="CF154" s="7"/>
    </row>
    <row r="155" spans="1:86" x14ac:dyDescent="0.25">
      <c r="A155" s="1" t="s">
        <v>138</v>
      </c>
      <c r="B155" s="1" t="s">
        <v>141</v>
      </c>
      <c r="G155" s="15">
        <f t="shared" si="171"/>
        <v>0</v>
      </c>
      <c r="L155" s="15">
        <f t="shared" si="172"/>
        <v>0</v>
      </c>
      <c r="Q155" s="15">
        <f t="shared" si="173"/>
        <v>0</v>
      </c>
      <c r="V155" s="15">
        <f t="shared" si="174"/>
        <v>0</v>
      </c>
      <c r="W155" s="15">
        <v>3</v>
      </c>
      <c r="X155" s="15" t="s">
        <v>275</v>
      </c>
      <c r="AA155" s="15">
        <f t="shared" si="175"/>
        <v>3</v>
      </c>
      <c r="AF155" s="15">
        <f t="shared" si="176"/>
        <v>0</v>
      </c>
      <c r="AK155" s="15">
        <f t="shared" si="177"/>
        <v>0</v>
      </c>
      <c r="AP155" s="15">
        <f t="shared" si="178"/>
        <v>0</v>
      </c>
      <c r="AU155" s="15">
        <f t="shared" si="179"/>
        <v>0</v>
      </c>
      <c r="AZ155" s="15">
        <f t="shared" si="180"/>
        <v>0</v>
      </c>
      <c r="BE155" s="15">
        <f t="shared" si="181"/>
        <v>0</v>
      </c>
      <c r="BJ155" s="15">
        <f t="shared" si="182"/>
        <v>0</v>
      </c>
      <c r="BS155" s="15">
        <f t="shared" si="183"/>
        <v>0</v>
      </c>
      <c r="BV155" s="15">
        <v>0</v>
      </c>
      <c r="BW155" s="15" t="s">
        <v>275</v>
      </c>
      <c r="BX155" s="15">
        <f t="shared" si="184"/>
        <v>0</v>
      </c>
      <c r="CC155" s="5">
        <v>1.5</v>
      </c>
      <c r="CD155" s="5" t="s">
        <v>275</v>
      </c>
      <c r="CE155" s="15">
        <f t="shared" si="185"/>
        <v>1.5</v>
      </c>
      <c r="CF155" s="7"/>
    </row>
    <row r="156" spans="1:86" x14ac:dyDescent="0.25">
      <c r="A156" s="1" t="s">
        <v>138</v>
      </c>
      <c r="B156" s="1" t="s">
        <v>142</v>
      </c>
      <c r="G156" s="15">
        <f t="shared" si="171"/>
        <v>0</v>
      </c>
      <c r="L156" s="15">
        <f t="shared" si="172"/>
        <v>0</v>
      </c>
      <c r="Q156" s="15">
        <f t="shared" si="173"/>
        <v>0</v>
      </c>
      <c r="V156" s="15">
        <f t="shared" si="174"/>
        <v>0</v>
      </c>
      <c r="AA156" s="15">
        <f t="shared" si="175"/>
        <v>0</v>
      </c>
      <c r="AF156" s="15">
        <f t="shared" si="176"/>
        <v>0</v>
      </c>
      <c r="AI156" s="15">
        <v>1</v>
      </c>
      <c r="AJ156" s="15" t="s">
        <v>275</v>
      </c>
      <c r="AK156" s="15">
        <f t="shared" si="177"/>
        <v>1</v>
      </c>
      <c r="AN156" s="4">
        <v>0</v>
      </c>
      <c r="AO156" s="4" t="s">
        <v>275</v>
      </c>
      <c r="AP156" s="15">
        <f t="shared" si="178"/>
        <v>0</v>
      </c>
      <c r="AU156" s="15">
        <f t="shared" si="179"/>
        <v>0</v>
      </c>
      <c r="AZ156" s="15">
        <f t="shared" si="180"/>
        <v>0</v>
      </c>
      <c r="BE156" s="15">
        <f t="shared" si="181"/>
        <v>0</v>
      </c>
      <c r="BJ156" s="15">
        <f t="shared" si="182"/>
        <v>0</v>
      </c>
      <c r="BS156" s="15">
        <f t="shared" si="183"/>
        <v>0</v>
      </c>
      <c r="BX156" s="15">
        <f t="shared" si="184"/>
        <v>0</v>
      </c>
      <c r="CE156" s="15">
        <f t="shared" si="185"/>
        <v>0</v>
      </c>
      <c r="CF156" s="7"/>
    </row>
    <row r="157" spans="1:86" x14ac:dyDescent="0.25">
      <c r="A157" s="1" t="s">
        <v>138</v>
      </c>
      <c r="B157" s="1" t="s">
        <v>143</v>
      </c>
      <c r="G157" s="15">
        <f t="shared" ref="G157:G238" si="303">SUM(C157:F157)</f>
        <v>0</v>
      </c>
      <c r="L157" s="15">
        <f t="shared" ref="L157:L238" si="304">SUM(H157:K157)</f>
        <v>0</v>
      </c>
      <c r="Q157" s="15">
        <f t="shared" ref="Q157:Q238" si="305">SUM(M157:P157)</f>
        <v>0</v>
      </c>
      <c r="V157" s="15">
        <f t="shared" ref="V157:V238" si="306">SUM(R157:U157)</f>
        <v>0</v>
      </c>
      <c r="AA157" s="15">
        <f t="shared" ref="AA157:AA238" si="307">SUM(W157:Z157)</f>
        <v>0</v>
      </c>
      <c r="AF157" s="15">
        <f t="shared" ref="AF157:AF238" si="308">SUM(AB157:AE157)</f>
        <v>0</v>
      </c>
      <c r="AI157" s="15">
        <v>1</v>
      </c>
      <c r="AJ157" s="15" t="s">
        <v>275</v>
      </c>
      <c r="AK157" s="15">
        <f t="shared" ref="AK157:AK238" si="309">SUM(AG157:AJ157)</f>
        <v>1</v>
      </c>
      <c r="AP157" s="15">
        <f t="shared" ref="AP157:AP238" si="310">SUM(AL157:AO157)</f>
        <v>0</v>
      </c>
      <c r="AQ157" s="15">
        <v>0</v>
      </c>
      <c r="AR157" s="15" t="s">
        <v>275</v>
      </c>
      <c r="AU157" s="15">
        <f t="shared" ref="AU157:AU238" si="311">SUM(AQ157:AT157)</f>
        <v>0</v>
      </c>
      <c r="AZ157" s="15">
        <f t="shared" ref="AZ157:AZ238" si="312">SUM(AV157:AY157)</f>
        <v>0</v>
      </c>
      <c r="BE157" s="15">
        <f t="shared" ref="BE157:BE238" si="313">SUM(BA157:BD157)</f>
        <v>0</v>
      </c>
      <c r="BJ157" s="15">
        <f t="shared" ref="BJ157:BJ238" si="314">SUM(BF157:BI157)</f>
        <v>0</v>
      </c>
      <c r="BS157" s="15">
        <f t="shared" ref="BS157:BS238" si="315">SUM(BO157:BR157)</f>
        <v>0</v>
      </c>
      <c r="BT157" s="15">
        <v>3</v>
      </c>
      <c r="BU157" s="15" t="s">
        <v>275</v>
      </c>
      <c r="BX157" s="15">
        <f t="shared" ref="BX157:BX238" si="316">SUM(BT157:BW157)</f>
        <v>3</v>
      </c>
      <c r="CE157" s="15">
        <f t="shared" ref="CE157:CE238" si="317">SUM(BY157:CD157)</f>
        <v>0</v>
      </c>
      <c r="CF157" s="7"/>
    </row>
    <row r="158" spans="1:86" x14ac:dyDescent="0.25">
      <c r="A158" s="1" t="s">
        <v>138</v>
      </c>
      <c r="B158" s="1" t="s">
        <v>144</v>
      </c>
      <c r="G158" s="15">
        <f t="shared" si="303"/>
        <v>0</v>
      </c>
      <c r="J158" s="4">
        <v>8</v>
      </c>
      <c r="K158" s="4">
        <v>8</v>
      </c>
      <c r="L158" s="15">
        <f t="shared" si="304"/>
        <v>16</v>
      </c>
      <c r="Q158" s="15">
        <f t="shared" si="305"/>
        <v>0</v>
      </c>
      <c r="V158" s="15">
        <f t="shared" si="306"/>
        <v>0</v>
      </c>
      <c r="AA158" s="15">
        <f t="shared" si="307"/>
        <v>0</v>
      </c>
      <c r="AF158" s="15">
        <f t="shared" si="308"/>
        <v>0</v>
      </c>
      <c r="AK158" s="15">
        <f t="shared" si="309"/>
        <v>0</v>
      </c>
      <c r="AP158" s="15">
        <f t="shared" si="310"/>
        <v>0</v>
      </c>
      <c r="AU158" s="15">
        <f t="shared" si="311"/>
        <v>0</v>
      </c>
      <c r="AX158" s="4">
        <v>8</v>
      </c>
      <c r="AY158" s="4">
        <v>10</v>
      </c>
      <c r="AZ158" s="15">
        <f t="shared" si="312"/>
        <v>18</v>
      </c>
      <c r="BE158" s="15">
        <f t="shared" si="313"/>
        <v>0</v>
      </c>
      <c r="BJ158" s="15">
        <f t="shared" si="314"/>
        <v>0</v>
      </c>
      <c r="BS158" s="15">
        <f t="shared" si="315"/>
        <v>0</v>
      </c>
      <c r="BX158" s="15">
        <f t="shared" si="316"/>
        <v>0</v>
      </c>
      <c r="CE158" s="15">
        <f t="shared" si="317"/>
        <v>0</v>
      </c>
    </row>
    <row r="159" spans="1:86" x14ac:dyDescent="0.25">
      <c r="A159" s="1" t="s">
        <v>138</v>
      </c>
      <c r="B159" s="1" t="s">
        <v>145</v>
      </c>
      <c r="C159" s="15">
        <v>6</v>
      </c>
      <c r="D159" s="15">
        <v>2</v>
      </c>
      <c r="G159" s="15">
        <f t="shared" si="303"/>
        <v>8</v>
      </c>
      <c r="L159" s="15">
        <f t="shared" si="304"/>
        <v>0</v>
      </c>
      <c r="Q159" s="15">
        <f t="shared" si="305"/>
        <v>0</v>
      </c>
      <c r="V159" s="15">
        <f t="shared" si="306"/>
        <v>0</v>
      </c>
      <c r="W159" s="15">
        <v>6</v>
      </c>
      <c r="X159" s="15">
        <v>5</v>
      </c>
      <c r="AA159" s="15">
        <f t="shared" si="307"/>
        <v>11</v>
      </c>
      <c r="AF159" s="15">
        <f t="shared" si="308"/>
        <v>0</v>
      </c>
      <c r="AK159" s="15">
        <f t="shared" si="309"/>
        <v>0</v>
      </c>
      <c r="AP159" s="15">
        <f t="shared" si="310"/>
        <v>0</v>
      </c>
      <c r="AU159" s="15">
        <f t="shared" si="311"/>
        <v>0</v>
      </c>
      <c r="AZ159" s="15">
        <f t="shared" si="312"/>
        <v>0</v>
      </c>
      <c r="BE159" s="15">
        <f t="shared" si="313"/>
        <v>0</v>
      </c>
      <c r="BJ159" s="15">
        <f t="shared" si="314"/>
        <v>0</v>
      </c>
      <c r="BS159" s="15">
        <f t="shared" si="315"/>
        <v>0</v>
      </c>
      <c r="BV159" s="15">
        <v>6</v>
      </c>
      <c r="BW159" s="15" t="s">
        <v>275</v>
      </c>
      <c r="BX159" s="15">
        <f t="shared" si="316"/>
        <v>6</v>
      </c>
      <c r="CA159" s="18">
        <v>4.5</v>
      </c>
      <c r="CB159" s="18">
        <v>3</v>
      </c>
      <c r="CE159" s="15">
        <f t="shared" si="317"/>
        <v>7.5</v>
      </c>
    </row>
    <row r="160" spans="1:86" x14ac:dyDescent="0.25">
      <c r="A160" s="1" t="s">
        <v>138</v>
      </c>
      <c r="B160" s="1" t="s">
        <v>146</v>
      </c>
      <c r="G160" s="15">
        <f t="shared" si="303"/>
        <v>0</v>
      </c>
      <c r="L160" s="15">
        <f t="shared" si="304"/>
        <v>0</v>
      </c>
      <c r="Q160" s="15">
        <f t="shared" si="305"/>
        <v>0</v>
      </c>
      <c r="V160" s="15">
        <f t="shared" si="306"/>
        <v>0</v>
      </c>
      <c r="W160" s="15">
        <v>8</v>
      </c>
      <c r="X160" s="15">
        <v>2</v>
      </c>
      <c r="AA160" s="15">
        <f t="shared" si="307"/>
        <v>10</v>
      </c>
      <c r="AF160" s="15">
        <f t="shared" si="308"/>
        <v>0</v>
      </c>
      <c r="AK160" s="15">
        <f t="shared" si="309"/>
        <v>0</v>
      </c>
      <c r="AP160" s="15">
        <f t="shared" si="310"/>
        <v>0</v>
      </c>
      <c r="AU160" s="15">
        <f t="shared" si="311"/>
        <v>0</v>
      </c>
      <c r="AZ160" s="15">
        <f t="shared" si="312"/>
        <v>0</v>
      </c>
      <c r="BE160" s="15">
        <f t="shared" si="313"/>
        <v>0</v>
      </c>
      <c r="BJ160" s="15">
        <f t="shared" si="314"/>
        <v>0</v>
      </c>
      <c r="BS160" s="15">
        <f t="shared" si="315"/>
        <v>0</v>
      </c>
      <c r="BV160" s="15">
        <v>6</v>
      </c>
      <c r="BW160" s="15" t="s">
        <v>275</v>
      </c>
      <c r="BX160" s="15">
        <f t="shared" si="316"/>
        <v>6</v>
      </c>
      <c r="CC160" s="5">
        <v>1.5</v>
      </c>
      <c r="CD160" s="5" t="s">
        <v>275</v>
      </c>
      <c r="CE160" s="15">
        <f t="shared" si="317"/>
        <v>1.5</v>
      </c>
    </row>
    <row r="161" spans="1:86" s="14" customFormat="1" x14ac:dyDescent="0.25">
      <c r="A161" s="3"/>
      <c r="B161" s="3"/>
      <c r="C161" s="6">
        <f>SUM(C152:C160)</f>
        <v>16</v>
      </c>
      <c r="D161" s="6">
        <f>SUM(D152:D160)</f>
        <v>4</v>
      </c>
      <c r="E161" s="6">
        <f>SUM(E152:E160)</f>
        <v>0</v>
      </c>
      <c r="F161" s="6">
        <f>SUM(F152:F160)</f>
        <v>0</v>
      </c>
      <c r="G161" s="6"/>
      <c r="H161" s="6">
        <f>SUM(H152:H160)</f>
        <v>0</v>
      </c>
      <c r="I161" s="6">
        <f>SUM(I152:I160)</f>
        <v>0</v>
      </c>
      <c r="J161" s="6">
        <f>SUM(J152:J160)</f>
        <v>8</v>
      </c>
      <c r="K161" s="6">
        <f>SUM(K152:K160)</f>
        <v>8</v>
      </c>
      <c r="L161" s="6"/>
      <c r="M161" s="6">
        <f>SUM(M152:M160)</f>
        <v>0</v>
      </c>
      <c r="N161" s="6">
        <f>SUM(N152:N160)</f>
        <v>0</v>
      </c>
      <c r="O161" s="6">
        <f>SUM(O152:O160)</f>
        <v>0</v>
      </c>
      <c r="P161" s="6">
        <f>SUM(P152:P160)</f>
        <v>0</v>
      </c>
      <c r="Q161" s="6"/>
      <c r="R161" s="6">
        <f>SUM(R152:R160)</f>
        <v>0</v>
      </c>
      <c r="S161" s="6">
        <f>SUM(S152:S160)</f>
        <v>0</v>
      </c>
      <c r="T161" s="6">
        <f>SUM(T152:T160)</f>
        <v>0</v>
      </c>
      <c r="U161" s="6">
        <f>SUM(U152:U160)</f>
        <v>0</v>
      </c>
      <c r="V161" s="6"/>
      <c r="W161" s="6">
        <f>SUM(W152:W160)</f>
        <v>17</v>
      </c>
      <c r="X161" s="6">
        <f>SUM(X152:X160)</f>
        <v>7</v>
      </c>
      <c r="Y161" s="6">
        <f>SUM(Y152:Y160)</f>
        <v>0</v>
      </c>
      <c r="Z161" s="6">
        <f>SUM(Z152:Z160)</f>
        <v>0</v>
      </c>
      <c r="AA161" s="6"/>
      <c r="AB161" s="6">
        <f>SUM(AB152:AB160)</f>
        <v>0</v>
      </c>
      <c r="AC161" s="6">
        <f>SUM(AC152:AC160)</f>
        <v>0</v>
      </c>
      <c r="AD161" s="6">
        <f>SUM(AD152:AD160)</f>
        <v>3</v>
      </c>
      <c r="AE161" s="6">
        <f>SUM(AE152:AE160)</f>
        <v>0</v>
      </c>
      <c r="AF161" s="6"/>
      <c r="AG161" s="6">
        <f>SUM(AG152:AG160)</f>
        <v>0</v>
      </c>
      <c r="AH161" s="6">
        <f>SUM(AH152:AH160)</f>
        <v>0</v>
      </c>
      <c r="AI161" s="6">
        <v>1</v>
      </c>
      <c r="AJ161" s="6">
        <f>SUM(AJ152:AJ160)</f>
        <v>0</v>
      </c>
      <c r="AK161" s="6"/>
      <c r="AL161" s="6">
        <f>SUM(AL152:AL160)</f>
        <v>0</v>
      </c>
      <c r="AM161" s="6">
        <f>SUM(AM152:AM160)</f>
        <v>0</v>
      </c>
      <c r="AN161" s="6">
        <f>SUM(AN152:AN160)</f>
        <v>0</v>
      </c>
      <c r="AO161" s="6">
        <f>SUM(AO152:AO160)</f>
        <v>0</v>
      </c>
      <c r="AP161" s="6"/>
      <c r="AQ161" s="6">
        <f>SUM(AQ152:AQ160)</f>
        <v>0</v>
      </c>
      <c r="AR161" s="6">
        <f>SUM(AR152:AR160)</f>
        <v>0</v>
      </c>
      <c r="AS161" s="6">
        <f>SUM(AS152:AS160)</f>
        <v>0</v>
      </c>
      <c r="AT161" s="6">
        <f>SUM(AT152:AT160)</f>
        <v>0</v>
      </c>
      <c r="AU161" s="6"/>
      <c r="AV161" s="6">
        <f>SUM(AV152:AV160)</f>
        <v>0</v>
      </c>
      <c r="AW161" s="6">
        <f>SUM(AW152:AW160)</f>
        <v>0</v>
      </c>
      <c r="AX161" s="6">
        <f>SUM(AX152:AX160)</f>
        <v>8</v>
      </c>
      <c r="AY161" s="6">
        <f>SUM(AY152:AY160)</f>
        <v>10</v>
      </c>
      <c r="AZ161" s="6"/>
      <c r="BA161" s="6">
        <f>SUM(BA152:BA160)</f>
        <v>0</v>
      </c>
      <c r="BB161" s="6">
        <f>SUM(BB152:BB160)</f>
        <v>0</v>
      </c>
      <c r="BC161" s="6">
        <f>SUM(BC152:BC160)</f>
        <v>0</v>
      </c>
      <c r="BD161" s="6">
        <f>SUM(BD152:BD160)</f>
        <v>0</v>
      </c>
      <c r="BE161" s="6"/>
      <c r="BF161" s="6">
        <f>SUM(BF152:BF160)</f>
        <v>0</v>
      </c>
      <c r="BG161" s="6">
        <f>SUM(BG152:BG160)</f>
        <v>0</v>
      </c>
      <c r="BH161" s="6">
        <f>SUM(BH152:BH160)</f>
        <v>0</v>
      </c>
      <c r="BI161" s="6">
        <f>SUM(BI152:BI160)</f>
        <v>0</v>
      </c>
      <c r="BJ161" s="6"/>
      <c r="BK161" s="6">
        <f t="shared" ref="BK161:BR161" si="318">SUM(BK152:BK160)</f>
        <v>0</v>
      </c>
      <c r="BL161" s="6">
        <f t="shared" si="318"/>
        <v>0</v>
      </c>
      <c r="BM161" s="6">
        <f t="shared" si="318"/>
        <v>0</v>
      </c>
      <c r="BN161" s="6">
        <f t="shared" si="318"/>
        <v>0</v>
      </c>
      <c r="BO161" s="6">
        <f t="shared" si="318"/>
        <v>0</v>
      </c>
      <c r="BP161" s="6">
        <f t="shared" si="318"/>
        <v>0</v>
      </c>
      <c r="BQ161" s="6">
        <f t="shared" si="318"/>
        <v>0</v>
      </c>
      <c r="BR161" s="6">
        <f t="shared" si="318"/>
        <v>0</v>
      </c>
      <c r="BS161" s="6"/>
      <c r="BT161" s="6">
        <f>SUM(BT152:BT160)</f>
        <v>9</v>
      </c>
      <c r="BU161" s="6">
        <f>SUM(BU152:BU160)</f>
        <v>0</v>
      </c>
      <c r="BV161" s="6">
        <f>SUM(BV152:BV160)</f>
        <v>15</v>
      </c>
      <c r="BW161" s="6">
        <f>SUM(BW152:BW160)</f>
        <v>0</v>
      </c>
      <c r="BX161" s="6"/>
      <c r="BY161" s="6">
        <f t="shared" ref="BY161:CD161" si="319">SUM(BY152:BY160)</f>
        <v>0</v>
      </c>
      <c r="BZ161" s="6">
        <f t="shared" si="319"/>
        <v>0</v>
      </c>
      <c r="CA161" s="6">
        <f t="shared" si="319"/>
        <v>9</v>
      </c>
      <c r="CB161" s="6">
        <f t="shared" si="319"/>
        <v>6</v>
      </c>
      <c r="CC161" s="6">
        <f t="shared" si="319"/>
        <v>3</v>
      </c>
      <c r="CD161" s="6">
        <f t="shared" si="319"/>
        <v>0</v>
      </c>
      <c r="CE161" s="6"/>
      <c r="CG161" s="14">
        <f>SUM(BL161,BK161,BI161,BH161,BG161,BF161,BD161,BC161,BB161,BA161,AY161,AX161,AW161,AV161,AT161,AS161,AR161,AQ161,AL161,AM161,AN161,AO161,AG161,AH161,AI161,AJ161,AB161,AC161,AD161,AE161,Z161,Y161,X161,W161,U161,T161,S161,R161,P161,O161,N161,M161,K161,J161,I161,H161,F161,E161,D161,C161)</f>
        <v>82</v>
      </c>
      <c r="CH161" s="14">
        <f>SUM(BM161:CD161)</f>
        <v>42</v>
      </c>
    </row>
    <row r="163" spans="1:86" ht="30" x14ac:dyDescent="0.25">
      <c r="A163" s="1" t="s">
        <v>147</v>
      </c>
      <c r="B163" s="1" t="s">
        <v>148</v>
      </c>
      <c r="C163" s="15">
        <v>5</v>
      </c>
      <c r="D163" s="15" t="s">
        <v>275</v>
      </c>
      <c r="G163" s="15">
        <f t="shared" si="303"/>
        <v>5</v>
      </c>
      <c r="H163" s="4">
        <v>0</v>
      </c>
      <c r="I163" s="4" t="s">
        <v>275</v>
      </c>
      <c r="L163" s="15">
        <f t="shared" si="304"/>
        <v>0</v>
      </c>
      <c r="Q163" s="15">
        <f t="shared" si="305"/>
        <v>0</v>
      </c>
      <c r="V163" s="15">
        <f t="shared" si="306"/>
        <v>0</v>
      </c>
      <c r="W163" s="15">
        <v>5</v>
      </c>
      <c r="X163" s="15">
        <v>8</v>
      </c>
      <c r="AA163" s="15">
        <f t="shared" si="307"/>
        <v>13</v>
      </c>
      <c r="AF163" s="15">
        <f t="shared" si="308"/>
        <v>0</v>
      </c>
      <c r="AK163" s="15">
        <f t="shared" si="309"/>
        <v>0</v>
      </c>
      <c r="AP163" s="15">
        <f t="shared" si="310"/>
        <v>0</v>
      </c>
      <c r="AU163" s="15">
        <f t="shared" si="311"/>
        <v>0</v>
      </c>
      <c r="AZ163" s="15">
        <f t="shared" si="312"/>
        <v>0</v>
      </c>
      <c r="BE163" s="15">
        <f t="shared" si="313"/>
        <v>0</v>
      </c>
      <c r="BJ163" s="15">
        <f t="shared" si="314"/>
        <v>0</v>
      </c>
      <c r="BS163" s="15">
        <f t="shared" si="315"/>
        <v>0</v>
      </c>
      <c r="BX163" s="15">
        <f t="shared" si="316"/>
        <v>0</v>
      </c>
      <c r="BY163" s="5">
        <v>3</v>
      </c>
      <c r="BZ163" s="5" t="s">
        <v>275</v>
      </c>
      <c r="CE163" s="15">
        <f t="shared" si="317"/>
        <v>3</v>
      </c>
      <c r="CF163" s="7"/>
    </row>
    <row r="164" spans="1:86" x14ac:dyDescent="0.25">
      <c r="A164" s="1" t="s">
        <v>147</v>
      </c>
      <c r="B164" s="1" t="s">
        <v>149</v>
      </c>
      <c r="E164" s="15">
        <v>0</v>
      </c>
      <c r="F164" s="15" t="s">
        <v>275</v>
      </c>
      <c r="G164" s="15">
        <f t="shared" si="303"/>
        <v>0</v>
      </c>
      <c r="L164" s="15">
        <f t="shared" si="304"/>
        <v>0</v>
      </c>
      <c r="Q164" s="15">
        <f t="shared" si="305"/>
        <v>0</v>
      </c>
      <c r="V164" s="15">
        <f t="shared" si="306"/>
        <v>0</v>
      </c>
      <c r="Y164" s="15">
        <v>0</v>
      </c>
      <c r="Z164" s="15" t="s">
        <v>275</v>
      </c>
      <c r="AA164" s="15">
        <f t="shared" si="307"/>
        <v>0</v>
      </c>
      <c r="AF164" s="15">
        <f t="shared" si="308"/>
        <v>0</v>
      </c>
      <c r="AK164" s="15">
        <f t="shared" si="309"/>
        <v>0</v>
      </c>
      <c r="AP164" s="15">
        <f t="shared" si="310"/>
        <v>0</v>
      </c>
      <c r="AU164" s="15">
        <f t="shared" si="311"/>
        <v>0</v>
      </c>
      <c r="AZ164" s="15">
        <f t="shared" si="312"/>
        <v>0</v>
      </c>
      <c r="BE164" s="15">
        <f t="shared" si="313"/>
        <v>0</v>
      </c>
      <c r="BJ164" s="15">
        <f t="shared" si="314"/>
        <v>0</v>
      </c>
      <c r="BS164" s="15">
        <f t="shared" si="315"/>
        <v>0</v>
      </c>
      <c r="BX164" s="15">
        <f t="shared" si="316"/>
        <v>0</v>
      </c>
      <c r="CC164" s="5">
        <v>1.5</v>
      </c>
      <c r="CD164" s="5" t="s">
        <v>275</v>
      </c>
      <c r="CE164" s="15">
        <f t="shared" si="317"/>
        <v>1.5</v>
      </c>
      <c r="CF164" s="7"/>
    </row>
    <row r="165" spans="1:86" x14ac:dyDescent="0.25">
      <c r="A165" s="1" t="s">
        <v>147</v>
      </c>
      <c r="B165" s="1" t="s">
        <v>150</v>
      </c>
      <c r="C165" s="15">
        <v>2</v>
      </c>
      <c r="D165" s="15" t="s">
        <v>275</v>
      </c>
      <c r="G165" s="15">
        <f t="shared" si="303"/>
        <v>2</v>
      </c>
      <c r="L165" s="15">
        <f t="shared" si="304"/>
        <v>0</v>
      </c>
      <c r="Q165" s="15">
        <f t="shared" si="305"/>
        <v>0</v>
      </c>
      <c r="V165" s="15">
        <f t="shared" si="306"/>
        <v>0</v>
      </c>
      <c r="W165" s="15">
        <v>3</v>
      </c>
      <c r="X165" s="15" t="s">
        <v>275</v>
      </c>
      <c r="AA165" s="15">
        <f t="shared" si="307"/>
        <v>3</v>
      </c>
      <c r="AF165" s="15">
        <f t="shared" si="308"/>
        <v>0</v>
      </c>
      <c r="AK165" s="15">
        <f t="shared" si="309"/>
        <v>0</v>
      </c>
      <c r="AP165" s="15">
        <f t="shared" si="310"/>
        <v>0</v>
      </c>
      <c r="AU165" s="15">
        <f t="shared" si="311"/>
        <v>0</v>
      </c>
      <c r="AZ165" s="15">
        <f t="shared" si="312"/>
        <v>0</v>
      </c>
      <c r="BE165" s="15">
        <f t="shared" si="313"/>
        <v>0</v>
      </c>
      <c r="BJ165" s="15">
        <f t="shared" si="314"/>
        <v>0</v>
      </c>
      <c r="BS165" s="15">
        <f t="shared" si="315"/>
        <v>0</v>
      </c>
      <c r="BT165" s="15">
        <v>9</v>
      </c>
      <c r="BU165" s="15">
        <v>3</v>
      </c>
      <c r="BX165" s="15">
        <f t="shared" si="316"/>
        <v>12</v>
      </c>
      <c r="BY165" s="5">
        <v>3</v>
      </c>
      <c r="BZ165" s="5" t="s">
        <v>275</v>
      </c>
      <c r="CE165" s="15">
        <f t="shared" si="317"/>
        <v>3</v>
      </c>
    </row>
    <row r="166" spans="1:86" x14ac:dyDescent="0.25">
      <c r="A166" s="1" t="s">
        <v>147</v>
      </c>
      <c r="B166" s="1" t="s">
        <v>151</v>
      </c>
      <c r="E166" s="15">
        <v>2</v>
      </c>
      <c r="F166" s="15" t="s">
        <v>275</v>
      </c>
      <c r="G166" s="15">
        <f t="shared" si="303"/>
        <v>2</v>
      </c>
      <c r="L166" s="15">
        <f t="shared" si="304"/>
        <v>0</v>
      </c>
      <c r="Q166" s="15">
        <f t="shared" si="305"/>
        <v>0</v>
      </c>
      <c r="V166" s="15">
        <f t="shared" si="306"/>
        <v>0</v>
      </c>
      <c r="Y166" s="15">
        <v>4</v>
      </c>
      <c r="Z166" s="15" t="s">
        <v>275</v>
      </c>
      <c r="AA166" s="15">
        <f t="shared" si="307"/>
        <v>4</v>
      </c>
      <c r="AF166" s="15">
        <f t="shared" si="308"/>
        <v>0</v>
      </c>
      <c r="AK166" s="15">
        <f t="shared" si="309"/>
        <v>0</v>
      </c>
      <c r="AP166" s="15">
        <f t="shared" si="310"/>
        <v>0</v>
      </c>
      <c r="AU166" s="15">
        <f t="shared" si="311"/>
        <v>0</v>
      </c>
      <c r="AZ166" s="15">
        <f t="shared" si="312"/>
        <v>0</v>
      </c>
      <c r="BE166" s="15">
        <f t="shared" si="313"/>
        <v>0</v>
      </c>
      <c r="BJ166" s="15">
        <f t="shared" si="314"/>
        <v>0</v>
      </c>
      <c r="BS166" s="15">
        <f t="shared" si="315"/>
        <v>0</v>
      </c>
      <c r="BV166" s="15">
        <v>3</v>
      </c>
      <c r="BW166" s="15" t="s">
        <v>275</v>
      </c>
      <c r="BX166" s="15">
        <f t="shared" si="316"/>
        <v>3</v>
      </c>
      <c r="CC166" s="5">
        <v>3</v>
      </c>
      <c r="CD166" s="5" t="s">
        <v>275</v>
      </c>
      <c r="CE166" s="15">
        <f t="shared" si="317"/>
        <v>3</v>
      </c>
    </row>
    <row r="167" spans="1:86" x14ac:dyDescent="0.25">
      <c r="A167" s="1" t="s">
        <v>147</v>
      </c>
      <c r="B167" s="1" t="s">
        <v>152</v>
      </c>
      <c r="C167" s="15">
        <v>0</v>
      </c>
      <c r="D167" s="15" t="s">
        <v>275</v>
      </c>
      <c r="G167" s="15">
        <f t="shared" si="303"/>
        <v>0</v>
      </c>
      <c r="L167" s="15">
        <f t="shared" si="304"/>
        <v>0</v>
      </c>
      <c r="Q167" s="15">
        <f t="shared" si="305"/>
        <v>0</v>
      </c>
      <c r="R167" s="4">
        <v>5</v>
      </c>
      <c r="S167" s="4">
        <v>12</v>
      </c>
      <c r="V167" s="15">
        <f t="shared" si="306"/>
        <v>17</v>
      </c>
      <c r="AA167" s="15">
        <f t="shared" si="307"/>
        <v>0</v>
      </c>
      <c r="AB167" s="4">
        <v>4</v>
      </c>
      <c r="AC167" s="4" t="s">
        <v>275</v>
      </c>
      <c r="AF167" s="15">
        <f t="shared" si="308"/>
        <v>4</v>
      </c>
      <c r="AK167" s="15">
        <f t="shared" si="309"/>
        <v>0</v>
      </c>
      <c r="AP167" s="15">
        <f t="shared" si="310"/>
        <v>0</v>
      </c>
      <c r="AU167" s="15">
        <f t="shared" si="311"/>
        <v>0</v>
      </c>
      <c r="AZ167" s="15">
        <f t="shared" si="312"/>
        <v>0</v>
      </c>
      <c r="BE167" s="15">
        <f t="shared" si="313"/>
        <v>0</v>
      </c>
      <c r="BJ167" s="15">
        <f t="shared" si="314"/>
        <v>0</v>
      </c>
      <c r="BS167" s="15">
        <f t="shared" si="315"/>
        <v>0</v>
      </c>
      <c r="BX167" s="15">
        <f t="shared" si="316"/>
        <v>0</v>
      </c>
      <c r="CE167" s="15">
        <f t="shared" si="317"/>
        <v>0</v>
      </c>
    </row>
    <row r="168" spans="1:86" x14ac:dyDescent="0.25">
      <c r="A168" s="1" t="s">
        <v>147</v>
      </c>
      <c r="B168" s="1" t="s">
        <v>153</v>
      </c>
      <c r="C168" s="15">
        <v>0</v>
      </c>
      <c r="D168" s="15" t="s">
        <v>275</v>
      </c>
      <c r="G168" s="15">
        <f t="shared" si="303"/>
        <v>0</v>
      </c>
      <c r="L168" s="15">
        <f t="shared" si="304"/>
        <v>0</v>
      </c>
      <c r="Q168" s="15">
        <f t="shared" si="305"/>
        <v>0</v>
      </c>
      <c r="V168" s="15">
        <f t="shared" si="306"/>
        <v>0</v>
      </c>
      <c r="W168" s="15">
        <v>3</v>
      </c>
      <c r="X168" s="15" t="s">
        <v>275</v>
      </c>
      <c r="AA168" s="15">
        <f t="shared" si="307"/>
        <v>3</v>
      </c>
      <c r="AF168" s="15">
        <f t="shared" si="308"/>
        <v>0</v>
      </c>
      <c r="AI168" s="15">
        <v>0</v>
      </c>
      <c r="AJ168" s="15" t="s">
        <v>275</v>
      </c>
      <c r="AK168" s="15">
        <f t="shared" si="309"/>
        <v>0</v>
      </c>
      <c r="AP168" s="15">
        <f t="shared" si="310"/>
        <v>0</v>
      </c>
      <c r="AU168" s="15">
        <f t="shared" si="311"/>
        <v>0</v>
      </c>
      <c r="AZ168" s="15">
        <f t="shared" si="312"/>
        <v>0</v>
      </c>
      <c r="BE168" s="15">
        <f t="shared" si="313"/>
        <v>0</v>
      </c>
      <c r="BJ168" s="15">
        <f t="shared" si="314"/>
        <v>0</v>
      </c>
      <c r="BS168" s="15">
        <f t="shared" si="315"/>
        <v>0</v>
      </c>
      <c r="BT168" s="15">
        <v>6</v>
      </c>
      <c r="BU168" s="15">
        <v>3</v>
      </c>
      <c r="BX168" s="15">
        <f t="shared" si="316"/>
        <v>9</v>
      </c>
      <c r="CE168" s="15">
        <f t="shared" si="317"/>
        <v>0</v>
      </c>
    </row>
    <row r="169" spans="1:86" x14ac:dyDescent="0.25">
      <c r="A169" s="1" t="s">
        <v>147</v>
      </c>
      <c r="B169" s="1" t="s">
        <v>154</v>
      </c>
      <c r="G169" s="15">
        <f t="shared" si="303"/>
        <v>0</v>
      </c>
      <c r="L169" s="15">
        <f t="shared" si="304"/>
        <v>0</v>
      </c>
      <c r="O169" s="15">
        <v>4</v>
      </c>
      <c r="P169" s="15" t="s">
        <v>275</v>
      </c>
      <c r="Q169" s="15">
        <f t="shared" si="305"/>
        <v>4</v>
      </c>
      <c r="V169" s="15">
        <f t="shared" si="306"/>
        <v>0</v>
      </c>
      <c r="Y169" s="15">
        <v>6</v>
      </c>
      <c r="Z169" s="15" t="s">
        <v>275</v>
      </c>
      <c r="AA169" s="15">
        <f t="shared" si="307"/>
        <v>6</v>
      </c>
      <c r="AF169" s="15">
        <f t="shared" si="308"/>
        <v>0</v>
      </c>
      <c r="AI169" s="15">
        <v>0</v>
      </c>
      <c r="AJ169" s="15" t="s">
        <v>275</v>
      </c>
      <c r="AK169" s="15">
        <f t="shared" si="309"/>
        <v>0</v>
      </c>
      <c r="AP169" s="15">
        <f t="shared" si="310"/>
        <v>0</v>
      </c>
      <c r="AU169" s="15">
        <f t="shared" si="311"/>
        <v>0</v>
      </c>
      <c r="AZ169" s="15">
        <f t="shared" si="312"/>
        <v>0</v>
      </c>
      <c r="BC169" s="15">
        <v>3</v>
      </c>
      <c r="BD169" s="15" t="s">
        <v>275</v>
      </c>
      <c r="BE169" s="15">
        <f t="shared" si="313"/>
        <v>3</v>
      </c>
      <c r="BJ169" s="15">
        <f t="shared" si="314"/>
        <v>0</v>
      </c>
      <c r="BS169" s="15">
        <f t="shared" si="315"/>
        <v>0</v>
      </c>
      <c r="BX169" s="15">
        <f t="shared" si="316"/>
        <v>0</v>
      </c>
      <c r="CC169" s="5">
        <v>3</v>
      </c>
      <c r="CD169" s="5" t="s">
        <v>275</v>
      </c>
      <c r="CE169" s="15">
        <f t="shared" si="317"/>
        <v>3</v>
      </c>
    </row>
    <row r="170" spans="1:86" x14ac:dyDescent="0.25">
      <c r="A170" s="1" t="s">
        <v>147</v>
      </c>
      <c r="B170" s="1" t="s">
        <v>155</v>
      </c>
      <c r="E170" s="15">
        <v>2</v>
      </c>
      <c r="F170" s="15" t="s">
        <v>275</v>
      </c>
      <c r="G170" s="15">
        <f t="shared" si="303"/>
        <v>2</v>
      </c>
      <c r="L170" s="15">
        <f t="shared" si="304"/>
        <v>0</v>
      </c>
      <c r="Q170" s="15">
        <f t="shared" si="305"/>
        <v>0</v>
      </c>
      <c r="T170" s="4">
        <v>0</v>
      </c>
      <c r="U170" s="4" t="s">
        <v>275</v>
      </c>
      <c r="V170" s="15">
        <f t="shared" si="306"/>
        <v>0</v>
      </c>
      <c r="Y170" s="15">
        <v>0</v>
      </c>
      <c r="Z170" s="15" t="s">
        <v>275</v>
      </c>
      <c r="AA170" s="15">
        <f t="shared" si="307"/>
        <v>0</v>
      </c>
      <c r="AF170" s="15">
        <f t="shared" si="308"/>
        <v>0</v>
      </c>
      <c r="AK170" s="15">
        <f t="shared" si="309"/>
        <v>0</v>
      </c>
      <c r="AP170" s="15">
        <f t="shared" si="310"/>
        <v>0</v>
      </c>
      <c r="AU170" s="15">
        <f t="shared" si="311"/>
        <v>0</v>
      </c>
      <c r="AZ170" s="15">
        <f t="shared" si="312"/>
        <v>0</v>
      </c>
      <c r="BE170" s="15">
        <f t="shared" si="313"/>
        <v>0</v>
      </c>
      <c r="BJ170" s="15">
        <f t="shared" si="314"/>
        <v>0</v>
      </c>
      <c r="BS170" s="15">
        <f t="shared" si="315"/>
        <v>0</v>
      </c>
      <c r="BV170" s="15">
        <v>3</v>
      </c>
      <c r="BW170" s="15" t="s">
        <v>275</v>
      </c>
      <c r="BX170" s="15">
        <f t="shared" si="316"/>
        <v>3</v>
      </c>
      <c r="CC170" s="5">
        <v>1.5</v>
      </c>
      <c r="CD170" s="5" t="s">
        <v>275</v>
      </c>
      <c r="CE170" s="15">
        <f t="shared" si="317"/>
        <v>1.5</v>
      </c>
    </row>
    <row r="171" spans="1:86" x14ac:dyDescent="0.25">
      <c r="A171" s="1" t="s">
        <v>147</v>
      </c>
      <c r="B171" s="1" t="s">
        <v>156</v>
      </c>
      <c r="C171" s="15">
        <v>2</v>
      </c>
      <c r="D171" s="15" t="s">
        <v>275</v>
      </c>
      <c r="G171" s="15">
        <f t="shared" si="303"/>
        <v>2</v>
      </c>
      <c r="L171" s="15">
        <f t="shared" si="304"/>
        <v>0</v>
      </c>
      <c r="Q171" s="15">
        <f t="shared" si="305"/>
        <v>0</v>
      </c>
      <c r="V171" s="15">
        <f t="shared" si="306"/>
        <v>0</v>
      </c>
      <c r="W171" s="15">
        <v>2</v>
      </c>
      <c r="X171" s="15" t="s">
        <v>275</v>
      </c>
      <c r="AA171" s="15">
        <f t="shared" si="307"/>
        <v>2</v>
      </c>
      <c r="AF171" s="15">
        <f t="shared" si="308"/>
        <v>0</v>
      </c>
      <c r="AK171" s="15">
        <f t="shared" si="309"/>
        <v>0</v>
      </c>
      <c r="AP171" s="15">
        <f t="shared" si="310"/>
        <v>0</v>
      </c>
      <c r="AU171" s="15">
        <f t="shared" si="311"/>
        <v>0</v>
      </c>
      <c r="AZ171" s="15">
        <f t="shared" si="312"/>
        <v>0</v>
      </c>
      <c r="BE171" s="15">
        <f t="shared" si="313"/>
        <v>0</v>
      </c>
      <c r="BJ171" s="15">
        <f t="shared" si="314"/>
        <v>0</v>
      </c>
      <c r="BS171" s="15">
        <f t="shared" si="315"/>
        <v>0</v>
      </c>
      <c r="BT171" s="15">
        <v>3</v>
      </c>
      <c r="BU171" s="15" t="s">
        <v>275</v>
      </c>
      <c r="BX171" s="15">
        <f t="shared" si="316"/>
        <v>3</v>
      </c>
      <c r="BY171" s="5">
        <v>1.5</v>
      </c>
      <c r="BZ171" s="5" t="s">
        <v>275</v>
      </c>
      <c r="CE171" s="15">
        <f t="shared" si="317"/>
        <v>1.5</v>
      </c>
    </row>
    <row r="172" spans="1:86" s="14" customFormat="1" x14ac:dyDescent="0.25">
      <c r="A172" s="3"/>
      <c r="B172" s="3"/>
      <c r="C172" s="6">
        <f>SUM(C162:C171)</f>
        <v>9</v>
      </c>
      <c r="D172" s="6">
        <f t="shared" ref="D172" si="320">SUM(D162:D171)</f>
        <v>0</v>
      </c>
      <c r="E172" s="6">
        <f t="shared" ref="E172" si="321">SUM(E162:E171)</f>
        <v>4</v>
      </c>
      <c r="F172" s="6">
        <f t="shared" ref="F172" si="322">SUM(F162:F171)</f>
        <v>0</v>
      </c>
      <c r="G172" s="6"/>
      <c r="H172" s="6">
        <f t="shared" ref="H172" si="323">SUM(H162:H171)</f>
        <v>0</v>
      </c>
      <c r="I172" s="6">
        <f t="shared" ref="I172" si="324">SUM(I162:I171)</f>
        <v>0</v>
      </c>
      <c r="J172" s="6">
        <f t="shared" ref="J172" si="325">SUM(J162:J171)</f>
        <v>0</v>
      </c>
      <c r="K172" s="6">
        <f t="shared" ref="K172" si="326">SUM(K162:K171)</f>
        <v>0</v>
      </c>
      <c r="L172" s="6"/>
      <c r="M172" s="6">
        <f t="shared" ref="M172" si="327">SUM(M162:M171)</f>
        <v>0</v>
      </c>
      <c r="N172" s="6">
        <f t="shared" ref="N172" si="328">SUM(N162:N171)</f>
        <v>0</v>
      </c>
      <c r="O172" s="6">
        <f t="shared" ref="O172" si="329">SUM(O162:O171)</f>
        <v>4</v>
      </c>
      <c r="P172" s="6">
        <f t="shared" ref="P172" si="330">SUM(P162:P171)</f>
        <v>0</v>
      </c>
      <c r="Q172" s="6"/>
      <c r="R172" s="6">
        <f t="shared" ref="R172" si="331">SUM(R162:R171)</f>
        <v>5</v>
      </c>
      <c r="S172" s="6">
        <f t="shared" ref="S172" si="332">SUM(S162:S171)</f>
        <v>12</v>
      </c>
      <c r="T172" s="6">
        <f t="shared" ref="T172" si="333">SUM(T162:T171)</f>
        <v>0</v>
      </c>
      <c r="U172" s="6">
        <f t="shared" ref="U172" si="334">SUM(U162:U171)</f>
        <v>0</v>
      </c>
      <c r="V172" s="6"/>
      <c r="W172" s="6">
        <f t="shared" ref="W172" si="335">SUM(W162:W171)</f>
        <v>13</v>
      </c>
      <c r="X172" s="6">
        <f t="shared" ref="X172" si="336">SUM(X162:X171)</f>
        <v>8</v>
      </c>
      <c r="Y172" s="6">
        <f t="shared" ref="Y172" si="337">SUM(Y162:Y171)</f>
        <v>10</v>
      </c>
      <c r="Z172" s="6">
        <f t="shared" ref="Z172" si="338">SUM(Z162:Z171)</f>
        <v>0</v>
      </c>
      <c r="AA172" s="6"/>
      <c r="AB172" s="6">
        <f t="shared" ref="AB172" si="339">SUM(AB162:AB171)</f>
        <v>4</v>
      </c>
      <c r="AC172" s="6">
        <f t="shared" ref="AC172" si="340">SUM(AC162:AC171)</f>
        <v>0</v>
      </c>
      <c r="AD172" s="6">
        <f t="shared" ref="AD172" si="341">SUM(AD162:AD171)</f>
        <v>0</v>
      </c>
      <c r="AE172" s="6">
        <f t="shared" ref="AE172" si="342">SUM(AE162:AE171)</f>
        <v>0</v>
      </c>
      <c r="AF172" s="6"/>
      <c r="AG172" s="6">
        <f t="shared" ref="AG172" si="343">SUM(AG162:AG171)</f>
        <v>0</v>
      </c>
      <c r="AH172" s="6">
        <f t="shared" ref="AH172" si="344">SUM(AH162:AH171)</f>
        <v>0</v>
      </c>
      <c r="AI172" s="6">
        <f t="shared" ref="AI172" si="345">SUM(AI162:AI171)</f>
        <v>0</v>
      </c>
      <c r="AJ172" s="6">
        <f t="shared" ref="AJ172" si="346">SUM(AJ162:AJ171)</f>
        <v>0</v>
      </c>
      <c r="AK172" s="6"/>
      <c r="AL172" s="6">
        <f t="shared" ref="AL172" si="347">SUM(AL162:AL171)</f>
        <v>0</v>
      </c>
      <c r="AM172" s="6">
        <f t="shared" ref="AM172" si="348">SUM(AM162:AM171)</f>
        <v>0</v>
      </c>
      <c r="AN172" s="6">
        <f t="shared" ref="AN172" si="349">SUM(AN162:AN171)</f>
        <v>0</v>
      </c>
      <c r="AO172" s="6">
        <f t="shared" ref="AO172" si="350">SUM(AO162:AO171)</f>
        <v>0</v>
      </c>
      <c r="AP172" s="6"/>
      <c r="AQ172" s="6">
        <f t="shared" ref="AQ172" si="351">SUM(AQ162:AQ171)</f>
        <v>0</v>
      </c>
      <c r="AR172" s="6">
        <f t="shared" ref="AR172" si="352">SUM(AR162:AR171)</f>
        <v>0</v>
      </c>
      <c r="AS172" s="6">
        <f t="shared" ref="AS172" si="353">SUM(AS162:AS171)</f>
        <v>0</v>
      </c>
      <c r="AT172" s="6">
        <f t="shared" ref="AT172" si="354">SUM(AT162:AT171)</f>
        <v>0</v>
      </c>
      <c r="AU172" s="6"/>
      <c r="AV172" s="6">
        <f t="shared" ref="AV172" si="355">SUM(AV162:AV171)</f>
        <v>0</v>
      </c>
      <c r="AW172" s="6">
        <f t="shared" ref="AW172" si="356">SUM(AW162:AW171)</f>
        <v>0</v>
      </c>
      <c r="AX172" s="6">
        <f t="shared" ref="AX172" si="357">SUM(AX162:AX171)</f>
        <v>0</v>
      </c>
      <c r="AY172" s="6">
        <f t="shared" ref="AY172" si="358">SUM(AY162:AY171)</f>
        <v>0</v>
      </c>
      <c r="AZ172" s="6"/>
      <c r="BA172" s="6">
        <f t="shared" ref="BA172" si="359">SUM(BA162:BA171)</f>
        <v>0</v>
      </c>
      <c r="BB172" s="6">
        <f t="shared" ref="BB172" si="360">SUM(BB162:BB171)</f>
        <v>0</v>
      </c>
      <c r="BC172" s="6">
        <f t="shared" ref="BC172" si="361">SUM(BC162:BC171)</f>
        <v>3</v>
      </c>
      <c r="BD172" s="6">
        <f t="shared" ref="BD172" si="362">SUM(BD162:BD171)</f>
        <v>0</v>
      </c>
      <c r="BE172" s="6"/>
      <c r="BF172" s="6">
        <f t="shared" ref="BF172" si="363">SUM(BF162:BF171)</f>
        <v>0</v>
      </c>
      <c r="BG172" s="6">
        <f t="shared" ref="BG172" si="364">SUM(BG162:BG171)</f>
        <v>0</v>
      </c>
      <c r="BH172" s="6">
        <f t="shared" ref="BH172" si="365">SUM(BH162:BH171)</f>
        <v>0</v>
      </c>
      <c r="BI172" s="6">
        <f t="shared" ref="BI172" si="366">SUM(BI162:BI171)</f>
        <v>0</v>
      </c>
      <c r="BJ172" s="6"/>
      <c r="BK172" s="6">
        <f t="shared" ref="BK172" si="367">SUM(BK162:BK171)</f>
        <v>0</v>
      </c>
      <c r="BL172" s="6">
        <f t="shared" ref="BL172" si="368">SUM(BL162:BL171)</f>
        <v>0</v>
      </c>
      <c r="BM172" s="6">
        <f t="shared" ref="BM172" si="369">SUM(BM162:BM171)</f>
        <v>0</v>
      </c>
      <c r="BN172" s="6">
        <f t="shared" ref="BN172" si="370">SUM(BN162:BN171)</f>
        <v>0</v>
      </c>
      <c r="BO172" s="6">
        <f t="shared" ref="BO172" si="371">SUM(BO162:BO171)</f>
        <v>0</v>
      </c>
      <c r="BP172" s="6">
        <f t="shared" ref="BP172" si="372">SUM(BP162:BP171)</f>
        <v>0</v>
      </c>
      <c r="BQ172" s="6">
        <f t="shared" ref="BQ172" si="373">SUM(BQ162:BQ171)</f>
        <v>0</v>
      </c>
      <c r="BR172" s="6">
        <f t="shared" ref="BR172" si="374">SUM(BR162:BR171)</f>
        <v>0</v>
      </c>
      <c r="BS172" s="6"/>
      <c r="BT172" s="6">
        <f t="shared" ref="BT172" si="375">SUM(BT162:BT171)</f>
        <v>18</v>
      </c>
      <c r="BU172" s="6">
        <f t="shared" ref="BU172" si="376">SUM(BU162:BU171)</f>
        <v>6</v>
      </c>
      <c r="BV172" s="6">
        <f t="shared" ref="BV172" si="377">SUM(BV162:BV171)</f>
        <v>6</v>
      </c>
      <c r="BW172" s="6">
        <f t="shared" ref="BW172" si="378">SUM(BW162:BW171)</f>
        <v>0</v>
      </c>
      <c r="BX172" s="6"/>
      <c r="BY172" s="6">
        <f t="shared" ref="BY172" si="379">SUM(BY162:BY171)</f>
        <v>7.5</v>
      </c>
      <c r="BZ172" s="6">
        <f t="shared" ref="BZ172" si="380">SUM(BZ162:BZ171)</f>
        <v>0</v>
      </c>
      <c r="CA172" s="6">
        <f t="shared" ref="CA172" si="381">SUM(CA162:CA171)</f>
        <v>0</v>
      </c>
      <c r="CB172" s="6">
        <f t="shared" ref="CB172" si="382">SUM(CB162:CB171)</f>
        <v>0</v>
      </c>
      <c r="CC172" s="6">
        <f t="shared" ref="CC172" si="383">SUM(CC162:CC171)</f>
        <v>9</v>
      </c>
      <c r="CD172" s="6">
        <f t="shared" ref="CD172" si="384">SUM(CD162:CD171)</f>
        <v>0</v>
      </c>
      <c r="CE172" s="6"/>
      <c r="CG172" s="14">
        <f>SUM(BL172,BK172,BI172,BH172,BG172,BF172,BD172,BC172,BB172,BA172,AY172,AX172,AW172,AV172,AT172,AS172,AR172,AQ172,AL172,AM172,AN172,AO172,AG172,AH172,AI172,AJ172,AB172,AC172,AD172,AE172,Z172,Y172,X172,W172,U172,T172,S172,R172,P172,O172,N172,M172,K172,J172,I172,H172,F172,E172,D172,C172)</f>
        <v>72</v>
      </c>
      <c r="CH172" s="14">
        <f>SUM(BM172:CD172)</f>
        <v>46.5</v>
      </c>
    </row>
    <row r="174" spans="1:86" x14ac:dyDescent="0.25">
      <c r="A174" s="1" t="s">
        <v>157</v>
      </c>
      <c r="B174" s="1" t="s">
        <v>158</v>
      </c>
      <c r="C174" s="15">
        <v>0</v>
      </c>
      <c r="D174" s="15" t="s">
        <v>275</v>
      </c>
      <c r="G174" s="15">
        <f t="shared" si="303"/>
        <v>0</v>
      </c>
      <c r="L174" s="15">
        <f t="shared" si="304"/>
        <v>0</v>
      </c>
      <c r="Q174" s="15">
        <f t="shared" si="305"/>
        <v>0</v>
      </c>
      <c r="V174" s="15">
        <f t="shared" si="306"/>
        <v>0</v>
      </c>
      <c r="W174" s="15">
        <v>0</v>
      </c>
      <c r="X174" s="15" t="s">
        <v>275</v>
      </c>
      <c r="AA174" s="15">
        <f t="shared" si="307"/>
        <v>0</v>
      </c>
      <c r="AF174" s="15">
        <f t="shared" si="308"/>
        <v>0</v>
      </c>
      <c r="AK174" s="15">
        <f t="shared" si="309"/>
        <v>0</v>
      </c>
      <c r="AP174" s="15">
        <f t="shared" si="310"/>
        <v>0</v>
      </c>
      <c r="AQ174" s="15">
        <v>0</v>
      </c>
      <c r="AR174" s="15" t="s">
        <v>275</v>
      </c>
      <c r="AU174" s="15">
        <f t="shared" si="311"/>
        <v>0</v>
      </c>
      <c r="AZ174" s="15">
        <f t="shared" si="312"/>
        <v>0</v>
      </c>
      <c r="BE174" s="15">
        <f t="shared" si="313"/>
        <v>0</v>
      </c>
      <c r="BJ174" s="15">
        <f t="shared" si="314"/>
        <v>0</v>
      </c>
      <c r="BS174" s="15">
        <f t="shared" si="315"/>
        <v>0</v>
      </c>
      <c r="BT174" s="15">
        <v>6</v>
      </c>
      <c r="BU174" s="15" t="s">
        <v>275</v>
      </c>
      <c r="BX174" s="15">
        <f t="shared" si="316"/>
        <v>6</v>
      </c>
      <c r="BY174" s="5">
        <v>1.5</v>
      </c>
      <c r="BZ174" s="5" t="s">
        <v>275</v>
      </c>
      <c r="CE174" s="15">
        <f t="shared" si="317"/>
        <v>1.5</v>
      </c>
    </row>
    <row r="175" spans="1:86" x14ac:dyDescent="0.25">
      <c r="A175" s="1" t="s">
        <v>157</v>
      </c>
      <c r="B175" s="1" t="s">
        <v>159</v>
      </c>
      <c r="E175" s="15">
        <v>1</v>
      </c>
      <c r="F175" s="15" t="s">
        <v>275</v>
      </c>
      <c r="G175" s="15">
        <f t="shared" si="303"/>
        <v>1</v>
      </c>
      <c r="L175" s="15">
        <f t="shared" si="304"/>
        <v>0</v>
      </c>
      <c r="Q175" s="15">
        <f t="shared" si="305"/>
        <v>0</v>
      </c>
      <c r="V175" s="15">
        <f t="shared" si="306"/>
        <v>0</v>
      </c>
      <c r="Y175" s="15">
        <v>2</v>
      </c>
      <c r="Z175" s="15" t="s">
        <v>275</v>
      </c>
      <c r="AA175" s="15">
        <f t="shared" si="307"/>
        <v>2</v>
      </c>
      <c r="AF175" s="15">
        <f t="shared" si="308"/>
        <v>0</v>
      </c>
      <c r="AK175" s="15">
        <f t="shared" si="309"/>
        <v>0</v>
      </c>
      <c r="AP175" s="15">
        <f t="shared" si="310"/>
        <v>0</v>
      </c>
      <c r="AU175" s="15">
        <f t="shared" si="311"/>
        <v>0</v>
      </c>
      <c r="AZ175" s="15">
        <f t="shared" si="312"/>
        <v>0</v>
      </c>
      <c r="BE175" s="15">
        <f t="shared" si="313"/>
        <v>0</v>
      </c>
      <c r="BJ175" s="15">
        <f t="shared" si="314"/>
        <v>0</v>
      </c>
      <c r="BS175" s="15">
        <f t="shared" si="315"/>
        <v>0</v>
      </c>
      <c r="BV175" s="15">
        <v>3</v>
      </c>
      <c r="BW175" s="15" t="s">
        <v>275</v>
      </c>
      <c r="BX175" s="15">
        <f t="shared" si="316"/>
        <v>3</v>
      </c>
      <c r="CA175" s="18">
        <v>6</v>
      </c>
      <c r="CB175" s="18" t="s">
        <v>275</v>
      </c>
      <c r="CE175" s="15">
        <f t="shared" si="317"/>
        <v>6</v>
      </c>
    </row>
    <row r="176" spans="1:86" x14ac:dyDescent="0.25">
      <c r="A176" s="1" t="s">
        <v>157</v>
      </c>
      <c r="B176" s="1" t="s">
        <v>160</v>
      </c>
      <c r="E176" s="15">
        <v>2</v>
      </c>
      <c r="F176" s="15" t="s">
        <v>275</v>
      </c>
      <c r="G176" s="15">
        <f t="shared" si="303"/>
        <v>2</v>
      </c>
      <c r="L176" s="15">
        <f t="shared" si="304"/>
        <v>0</v>
      </c>
      <c r="Q176" s="15">
        <f t="shared" si="305"/>
        <v>0</v>
      </c>
      <c r="V176" s="15">
        <f t="shared" si="306"/>
        <v>0</v>
      </c>
      <c r="Y176" s="15">
        <v>3</v>
      </c>
      <c r="Z176" s="15" t="s">
        <v>275</v>
      </c>
      <c r="AA176" s="15">
        <f t="shared" si="307"/>
        <v>3</v>
      </c>
      <c r="AF176" s="15">
        <f t="shared" si="308"/>
        <v>0</v>
      </c>
      <c r="AK176" s="15">
        <f t="shared" si="309"/>
        <v>0</v>
      </c>
      <c r="AP176" s="15">
        <f t="shared" si="310"/>
        <v>0</v>
      </c>
      <c r="AU176" s="15">
        <f t="shared" si="311"/>
        <v>0</v>
      </c>
      <c r="AZ176" s="15">
        <f t="shared" si="312"/>
        <v>0</v>
      </c>
      <c r="BE176" s="15">
        <f t="shared" si="313"/>
        <v>0</v>
      </c>
      <c r="BJ176" s="15">
        <f t="shared" si="314"/>
        <v>0</v>
      </c>
      <c r="BS176" s="15">
        <f t="shared" si="315"/>
        <v>0</v>
      </c>
      <c r="BV176" s="15">
        <v>3</v>
      </c>
      <c r="BW176" s="15" t="s">
        <v>275</v>
      </c>
      <c r="BX176" s="15">
        <f t="shared" si="316"/>
        <v>3</v>
      </c>
      <c r="CC176" s="5">
        <v>4.5</v>
      </c>
      <c r="CD176" s="5">
        <v>4.5</v>
      </c>
      <c r="CE176" s="15">
        <f t="shared" si="317"/>
        <v>9</v>
      </c>
    </row>
    <row r="177" spans="1:86" ht="30" x14ac:dyDescent="0.25">
      <c r="A177" s="1" t="s">
        <v>157</v>
      </c>
      <c r="B177" s="1" t="s">
        <v>161</v>
      </c>
      <c r="C177" s="15">
        <v>0</v>
      </c>
      <c r="D177" s="15" t="s">
        <v>275</v>
      </c>
      <c r="G177" s="15">
        <f t="shared" si="303"/>
        <v>0</v>
      </c>
      <c r="H177" s="4">
        <v>0</v>
      </c>
      <c r="I177" s="4" t="s">
        <v>275</v>
      </c>
      <c r="L177" s="15">
        <f t="shared" si="304"/>
        <v>0</v>
      </c>
      <c r="Q177" s="15">
        <f t="shared" si="305"/>
        <v>0</v>
      </c>
      <c r="V177" s="15">
        <f t="shared" si="306"/>
        <v>0</v>
      </c>
      <c r="W177" s="15">
        <v>0</v>
      </c>
      <c r="X177" s="15" t="s">
        <v>275</v>
      </c>
      <c r="AA177" s="15">
        <f t="shared" si="307"/>
        <v>0</v>
      </c>
      <c r="AF177" s="15">
        <f t="shared" si="308"/>
        <v>0</v>
      </c>
      <c r="AK177" s="15">
        <f t="shared" si="309"/>
        <v>0</v>
      </c>
      <c r="AP177" s="15">
        <f t="shared" si="310"/>
        <v>0</v>
      </c>
      <c r="AU177" s="15">
        <f t="shared" si="311"/>
        <v>0</v>
      </c>
      <c r="AZ177" s="15">
        <f t="shared" si="312"/>
        <v>0</v>
      </c>
      <c r="BE177" s="15">
        <f t="shared" si="313"/>
        <v>0</v>
      </c>
      <c r="BJ177" s="15">
        <f t="shared" si="314"/>
        <v>0</v>
      </c>
      <c r="BO177" s="16">
        <v>9</v>
      </c>
      <c r="BP177" s="16">
        <v>20</v>
      </c>
      <c r="BS177" s="15">
        <f t="shared" si="315"/>
        <v>29</v>
      </c>
      <c r="BX177" s="15">
        <f t="shared" si="316"/>
        <v>0</v>
      </c>
      <c r="CA177" s="18">
        <v>6</v>
      </c>
      <c r="CB177" s="18" t="s">
        <v>275</v>
      </c>
      <c r="CE177" s="15">
        <f t="shared" si="317"/>
        <v>6</v>
      </c>
    </row>
    <row r="178" spans="1:86" x14ac:dyDescent="0.25">
      <c r="A178" s="1" t="s">
        <v>157</v>
      </c>
      <c r="B178" s="1" t="s">
        <v>162</v>
      </c>
      <c r="E178" s="15">
        <v>1</v>
      </c>
      <c r="F178" s="15" t="s">
        <v>275</v>
      </c>
      <c r="G178" s="15">
        <f t="shared" si="303"/>
        <v>1</v>
      </c>
      <c r="L178" s="15">
        <f t="shared" si="304"/>
        <v>0</v>
      </c>
      <c r="O178" s="15">
        <v>3</v>
      </c>
      <c r="P178" s="15" t="s">
        <v>275</v>
      </c>
      <c r="Q178" s="15">
        <f t="shared" si="305"/>
        <v>3</v>
      </c>
      <c r="V178" s="15">
        <f t="shared" si="306"/>
        <v>0</v>
      </c>
      <c r="Y178" s="15">
        <v>0</v>
      </c>
      <c r="Z178" s="15" t="s">
        <v>275</v>
      </c>
      <c r="AA178" s="15">
        <f t="shared" si="307"/>
        <v>0</v>
      </c>
      <c r="AF178" s="15">
        <f t="shared" si="308"/>
        <v>0</v>
      </c>
      <c r="AK178" s="15">
        <f t="shared" si="309"/>
        <v>0</v>
      </c>
      <c r="AN178" s="4">
        <v>4</v>
      </c>
      <c r="AO178" s="4">
        <v>3</v>
      </c>
      <c r="AP178" s="15">
        <f t="shared" si="310"/>
        <v>7</v>
      </c>
      <c r="AU178" s="15">
        <f t="shared" si="311"/>
        <v>0</v>
      </c>
      <c r="AZ178" s="15">
        <f t="shared" si="312"/>
        <v>0</v>
      </c>
      <c r="BC178" s="15">
        <v>1</v>
      </c>
      <c r="BD178" s="15" t="s">
        <v>275</v>
      </c>
      <c r="BE178" s="15">
        <f t="shared" si="313"/>
        <v>1</v>
      </c>
      <c r="BH178" s="4">
        <v>2</v>
      </c>
      <c r="BI178" s="4" t="s">
        <v>275</v>
      </c>
      <c r="BJ178" s="15">
        <f t="shared" si="314"/>
        <v>2</v>
      </c>
      <c r="BS178" s="15">
        <f t="shared" si="315"/>
        <v>0</v>
      </c>
      <c r="BV178" s="15">
        <v>9</v>
      </c>
      <c r="BW178" s="15">
        <v>6</v>
      </c>
      <c r="BX178" s="15">
        <f t="shared" si="316"/>
        <v>15</v>
      </c>
      <c r="CC178" s="5">
        <v>3</v>
      </c>
      <c r="CD178" s="5" t="s">
        <v>275</v>
      </c>
      <c r="CE178" s="15">
        <f t="shared" si="317"/>
        <v>3</v>
      </c>
    </row>
    <row r="179" spans="1:86" x14ac:dyDescent="0.25">
      <c r="A179" s="1" t="s">
        <v>157</v>
      </c>
      <c r="B179" s="1" t="s">
        <v>163</v>
      </c>
      <c r="E179" s="15">
        <v>3</v>
      </c>
      <c r="F179" s="15" t="s">
        <v>275</v>
      </c>
      <c r="G179" s="15">
        <f t="shared" si="303"/>
        <v>3</v>
      </c>
      <c r="L179" s="15">
        <f t="shared" si="304"/>
        <v>0</v>
      </c>
      <c r="Q179" s="15">
        <f t="shared" si="305"/>
        <v>0</v>
      </c>
      <c r="V179" s="15">
        <f t="shared" si="306"/>
        <v>0</v>
      </c>
      <c r="Y179" s="15">
        <v>6</v>
      </c>
      <c r="Z179" s="15">
        <v>2</v>
      </c>
      <c r="AA179" s="15">
        <f t="shared" si="307"/>
        <v>8</v>
      </c>
      <c r="AF179" s="15">
        <f t="shared" si="308"/>
        <v>0</v>
      </c>
      <c r="AK179" s="15">
        <f t="shared" si="309"/>
        <v>0</v>
      </c>
      <c r="AP179" s="15">
        <f t="shared" si="310"/>
        <v>0</v>
      </c>
      <c r="AU179" s="15">
        <f t="shared" si="311"/>
        <v>0</v>
      </c>
      <c r="AZ179" s="15">
        <f t="shared" si="312"/>
        <v>0</v>
      </c>
      <c r="BE179" s="15">
        <f t="shared" si="313"/>
        <v>0</v>
      </c>
      <c r="BJ179" s="15">
        <f t="shared" si="314"/>
        <v>0</v>
      </c>
      <c r="BQ179" s="6">
        <v>9</v>
      </c>
      <c r="BR179" s="6">
        <v>9</v>
      </c>
      <c r="BS179" s="15">
        <f t="shared" si="315"/>
        <v>18</v>
      </c>
      <c r="BX179" s="15">
        <f t="shared" si="316"/>
        <v>0</v>
      </c>
      <c r="CC179" s="5">
        <v>7.5</v>
      </c>
      <c r="CD179" s="5">
        <v>1.5</v>
      </c>
      <c r="CE179" s="15">
        <f t="shared" si="317"/>
        <v>9</v>
      </c>
    </row>
    <row r="180" spans="1:86" x14ac:dyDescent="0.25">
      <c r="A180" s="1" t="s">
        <v>157</v>
      </c>
      <c r="B180" s="1" t="s">
        <v>164</v>
      </c>
      <c r="E180" s="15">
        <v>0</v>
      </c>
      <c r="F180" s="15" t="s">
        <v>275</v>
      </c>
      <c r="G180" s="15">
        <f t="shared" si="303"/>
        <v>0</v>
      </c>
      <c r="L180" s="15">
        <f t="shared" si="304"/>
        <v>0</v>
      </c>
      <c r="Q180" s="15">
        <f t="shared" si="305"/>
        <v>0</v>
      </c>
      <c r="V180" s="15">
        <f t="shared" si="306"/>
        <v>0</v>
      </c>
      <c r="Y180" s="15">
        <v>1</v>
      </c>
      <c r="Z180" s="15" t="s">
        <v>275</v>
      </c>
      <c r="AA180" s="15">
        <f t="shared" si="307"/>
        <v>1</v>
      </c>
      <c r="AF180" s="15">
        <f t="shared" si="308"/>
        <v>0</v>
      </c>
      <c r="AK180" s="15">
        <f t="shared" si="309"/>
        <v>0</v>
      </c>
      <c r="AP180" s="15">
        <f t="shared" si="310"/>
        <v>0</v>
      </c>
      <c r="AU180" s="15">
        <f t="shared" si="311"/>
        <v>0</v>
      </c>
      <c r="AZ180" s="15">
        <f t="shared" si="312"/>
        <v>0</v>
      </c>
      <c r="BE180" s="15">
        <f t="shared" si="313"/>
        <v>0</v>
      </c>
      <c r="BJ180" s="15">
        <f t="shared" si="314"/>
        <v>0</v>
      </c>
      <c r="BQ180" s="6">
        <v>3</v>
      </c>
      <c r="BR180" s="6" t="s">
        <v>275</v>
      </c>
      <c r="BS180" s="15">
        <f t="shared" si="315"/>
        <v>3</v>
      </c>
      <c r="BX180" s="15">
        <f t="shared" si="316"/>
        <v>0</v>
      </c>
      <c r="CC180" s="5">
        <v>4.5</v>
      </c>
      <c r="CD180" s="5">
        <v>4.5</v>
      </c>
      <c r="CE180" s="15">
        <f t="shared" si="317"/>
        <v>9</v>
      </c>
    </row>
    <row r="181" spans="1:86" x14ac:dyDescent="0.25">
      <c r="A181" s="1" t="s">
        <v>157</v>
      </c>
      <c r="B181" s="1" t="s">
        <v>165</v>
      </c>
      <c r="E181" s="15">
        <v>0</v>
      </c>
      <c r="F181" s="15" t="s">
        <v>275</v>
      </c>
      <c r="G181" s="15">
        <f t="shared" si="303"/>
        <v>0</v>
      </c>
      <c r="J181" s="4">
        <v>3</v>
      </c>
      <c r="K181" s="4" t="s">
        <v>275</v>
      </c>
      <c r="L181" s="15">
        <f t="shared" si="304"/>
        <v>3</v>
      </c>
      <c r="Q181" s="15">
        <f t="shared" si="305"/>
        <v>0</v>
      </c>
      <c r="V181" s="15">
        <f t="shared" si="306"/>
        <v>0</v>
      </c>
      <c r="Y181" s="15">
        <v>2</v>
      </c>
      <c r="Z181" s="15" t="s">
        <v>275</v>
      </c>
      <c r="AA181" s="15">
        <f t="shared" si="307"/>
        <v>2</v>
      </c>
      <c r="AF181" s="15">
        <f t="shared" si="308"/>
        <v>0</v>
      </c>
      <c r="AK181" s="15">
        <f t="shared" si="309"/>
        <v>0</v>
      </c>
      <c r="AP181" s="15">
        <f t="shared" si="310"/>
        <v>0</v>
      </c>
      <c r="AU181" s="15">
        <f t="shared" si="311"/>
        <v>0</v>
      </c>
      <c r="AZ181" s="15">
        <f t="shared" si="312"/>
        <v>0</v>
      </c>
      <c r="BE181" s="15">
        <f t="shared" si="313"/>
        <v>0</v>
      </c>
      <c r="BJ181" s="15">
        <f t="shared" si="314"/>
        <v>0</v>
      </c>
      <c r="BQ181" s="6">
        <v>9</v>
      </c>
      <c r="BR181" s="6" t="s">
        <v>275</v>
      </c>
      <c r="BS181" s="15">
        <f t="shared" si="315"/>
        <v>9</v>
      </c>
      <c r="BX181" s="15">
        <f t="shared" si="316"/>
        <v>0</v>
      </c>
      <c r="CC181" s="5">
        <v>7.5</v>
      </c>
      <c r="CD181" s="5">
        <v>1.5</v>
      </c>
      <c r="CE181" s="15">
        <f t="shared" si="317"/>
        <v>9</v>
      </c>
    </row>
    <row r="182" spans="1:86" x14ac:dyDescent="0.25">
      <c r="A182" s="1" t="s">
        <v>157</v>
      </c>
      <c r="B182" s="1" t="s">
        <v>166</v>
      </c>
      <c r="E182" s="15">
        <v>0</v>
      </c>
      <c r="F182" s="15" t="s">
        <v>275</v>
      </c>
      <c r="G182" s="15">
        <f t="shared" si="303"/>
        <v>0</v>
      </c>
      <c r="L182" s="15">
        <f t="shared" si="304"/>
        <v>0</v>
      </c>
      <c r="O182" s="15">
        <v>0</v>
      </c>
      <c r="P182" s="15" t="s">
        <v>275</v>
      </c>
      <c r="Q182" s="15">
        <f t="shared" si="305"/>
        <v>0</v>
      </c>
      <c r="V182" s="15">
        <f t="shared" si="306"/>
        <v>0</v>
      </c>
      <c r="Y182" s="15">
        <v>1</v>
      </c>
      <c r="Z182" s="15" t="s">
        <v>275</v>
      </c>
      <c r="AA182" s="15">
        <f t="shared" si="307"/>
        <v>1</v>
      </c>
      <c r="AD182" s="4">
        <v>2</v>
      </c>
      <c r="AE182" s="4" t="s">
        <v>275</v>
      </c>
      <c r="AF182" s="15">
        <f t="shared" si="308"/>
        <v>2</v>
      </c>
      <c r="AK182" s="15">
        <f t="shared" si="309"/>
        <v>0</v>
      </c>
      <c r="AP182" s="15">
        <f t="shared" si="310"/>
        <v>0</v>
      </c>
      <c r="AU182" s="15">
        <f t="shared" si="311"/>
        <v>0</v>
      </c>
      <c r="AZ182" s="15">
        <f t="shared" si="312"/>
        <v>0</v>
      </c>
      <c r="BC182" s="15">
        <v>1</v>
      </c>
      <c r="BD182" s="15" t="s">
        <v>275</v>
      </c>
      <c r="BE182" s="15">
        <f t="shared" si="313"/>
        <v>1</v>
      </c>
      <c r="BH182" s="4">
        <v>0</v>
      </c>
      <c r="BI182" s="4" t="s">
        <v>275</v>
      </c>
      <c r="BJ182" s="15">
        <f t="shared" si="314"/>
        <v>0</v>
      </c>
      <c r="BQ182" s="6">
        <v>6</v>
      </c>
      <c r="BR182" s="6" t="s">
        <v>275</v>
      </c>
      <c r="BS182" s="15">
        <f t="shared" si="315"/>
        <v>6</v>
      </c>
      <c r="BX182" s="15">
        <f t="shared" si="316"/>
        <v>0</v>
      </c>
      <c r="CC182" s="5">
        <v>3</v>
      </c>
      <c r="CD182" s="5" t="s">
        <v>275</v>
      </c>
      <c r="CE182" s="15">
        <f t="shared" si="317"/>
        <v>3</v>
      </c>
    </row>
    <row r="183" spans="1:86" s="14" customFormat="1" x14ac:dyDescent="0.25">
      <c r="A183" s="3"/>
      <c r="B183" s="3"/>
      <c r="C183" s="6">
        <f>SUM(C173:C182)</f>
        <v>0</v>
      </c>
      <c r="D183" s="6">
        <f t="shared" ref="D183" si="385">SUM(D173:D182)</f>
        <v>0</v>
      </c>
      <c r="E183" s="6">
        <f t="shared" ref="E183" si="386">SUM(E173:E182)</f>
        <v>7</v>
      </c>
      <c r="F183" s="6">
        <f t="shared" ref="F183" si="387">SUM(F173:F182)</f>
        <v>0</v>
      </c>
      <c r="G183" s="6"/>
      <c r="H183" s="6">
        <f t="shared" ref="H183" si="388">SUM(H173:H182)</f>
        <v>0</v>
      </c>
      <c r="I183" s="6">
        <f t="shared" ref="I183" si="389">SUM(I173:I182)</f>
        <v>0</v>
      </c>
      <c r="J183" s="6">
        <f t="shared" ref="J183" si="390">SUM(J173:J182)</f>
        <v>3</v>
      </c>
      <c r="K183" s="6">
        <f t="shared" ref="K183" si="391">SUM(K173:K182)</f>
        <v>0</v>
      </c>
      <c r="L183" s="6"/>
      <c r="M183" s="6">
        <f t="shared" ref="M183" si="392">SUM(M173:M182)</f>
        <v>0</v>
      </c>
      <c r="N183" s="6">
        <f t="shared" ref="N183" si="393">SUM(N173:N182)</f>
        <v>0</v>
      </c>
      <c r="O183" s="6">
        <f t="shared" ref="O183" si="394">SUM(O173:O182)</f>
        <v>3</v>
      </c>
      <c r="P183" s="6">
        <f t="shared" ref="P183" si="395">SUM(P173:P182)</f>
        <v>0</v>
      </c>
      <c r="Q183" s="6"/>
      <c r="R183" s="6">
        <f t="shared" ref="R183" si="396">SUM(R173:R182)</f>
        <v>0</v>
      </c>
      <c r="S183" s="6">
        <f t="shared" ref="S183" si="397">SUM(S173:S182)</f>
        <v>0</v>
      </c>
      <c r="T183" s="6">
        <f t="shared" ref="T183" si="398">SUM(T173:T182)</f>
        <v>0</v>
      </c>
      <c r="U183" s="6">
        <f t="shared" ref="U183" si="399">SUM(U173:U182)</f>
        <v>0</v>
      </c>
      <c r="V183" s="6"/>
      <c r="W183" s="6">
        <f t="shared" ref="W183" si="400">SUM(W173:W182)</f>
        <v>0</v>
      </c>
      <c r="X183" s="6">
        <f t="shared" ref="X183" si="401">SUM(X173:X182)</f>
        <v>0</v>
      </c>
      <c r="Y183" s="6">
        <v>13</v>
      </c>
      <c r="Z183" s="6">
        <f t="shared" ref="Z183" si="402">SUM(Z173:Z182)</f>
        <v>2</v>
      </c>
      <c r="AA183" s="6"/>
      <c r="AB183" s="6">
        <f t="shared" ref="AB183" si="403">SUM(AB173:AB182)</f>
        <v>0</v>
      </c>
      <c r="AC183" s="6">
        <f t="shared" ref="AC183" si="404">SUM(AC173:AC182)</f>
        <v>0</v>
      </c>
      <c r="AD183" s="6">
        <f t="shared" ref="AD183" si="405">SUM(AD173:AD182)</f>
        <v>2</v>
      </c>
      <c r="AE183" s="6">
        <f t="shared" ref="AE183" si="406">SUM(AE173:AE182)</f>
        <v>0</v>
      </c>
      <c r="AF183" s="6"/>
      <c r="AG183" s="6">
        <f t="shared" ref="AG183" si="407">SUM(AG173:AG182)</f>
        <v>0</v>
      </c>
      <c r="AH183" s="6">
        <f t="shared" ref="AH183" si="408">SUM(AH173:AH182)</f>
        <v>0</v>
      </c>
      <c r="AI183" s="6">
        <f t="shared" ref="AI183" si="409">SUM(AI173:AI182)</f>
        <v>0</v>
      </c>
      <c r="AJ183" s="6">
        <f t="shared" ref="AJ183" si="410">SUM(AJ173:AJ182)</f>
        <v>0</v>
      </c>
      <c r="AK183" s="6"/>
      <c r="AL183" s="6">
        <f t="shared" ref="AL183" si="411">SUM(AL173:AL182)</f>
        <v>0</v>
      </c>
      <c r="AM183" s="6">
        <f t="shared" ref="AM183" si="412">SUM(AM173:AM182)</f>
        <v>0</v>
      </c>
      <c r="AN183" s="6">
        <f t="shared" ref="AN183" si="413">SUM(AN173:AN182)</f>
        <v>4</v>
      </c>
      <c r="AO183" s="6">
        <f t="shared" ref="AO183" si="414">SUM(AO173:AO182)</f>
        <v>3</v>
      </c>
      <c r="AP183" s="6"/>
      <c r="AQ183" s="6">
        <f t="shared" ref="AQ183" si="415">SUM(AQ173:AQ182)</f>
        <v>0</v>
      </c>
      <c r="AR183" s="6">
        <f t="shared" ref="AR183" si="416">SUM(AR173:AR182)</f>
        <v>0</v>
      </c>
      <c r="AS183" s="6">
        <f t="shared" ref="AS183" si="417">SUM(AS173:AS182)</f>
        <v>0</v>
      </c>
      <c r="AT183" s="6">
        <f t="shared" ref="AT183" si="418">SUM(AT173:AT182)</f>
        <v>0</v>
      </c>
      <c r="AU183" s="6"/>
      <c r="AV183" s="6">
        <f t="shared" ref="AV183" si="419">SUM(AV173:AV182)</f>
        <v>0</v>
      </c>
      <c r="AW183" s="6">
        <f t="shared" ref="AW183" si="420">SUM(AW173:AW182)</f>
        <v>0</v>
      </c>
      <c r="AX183" s="6">
        <f t="shared" ref="AX183" si="421">SUM(AX173:AX182)</f>
        <v>0</v>
      </c>
      <c r="AY183" s="6">
        <f t="shared" ref="AY183" si="422">SUM(AY173:AY182)</f>
        <v>0</v>
      </c>
      <c r="AZ183" s="6"/>
      <c r="BA183" s="6">
        <f t="shared" ref="BA183" si="423">SUM(BA173:BA182)</f>
        <v>0</v>
      </c>
      <c r="BB183" s="6">
        <f t="shared" ref="BB183" si="424">SUM(BB173:BB182)</f>
        <v>0</v>
      </c>
      <c r="BC183" s="6">
        <f t="shared" ref="BC183" si="425">SUM(BC173:BC182)</f>
        <v>2</v>
      </c>
      <c r="BD183" s="6">
        <f t="shared" ref="BD183" si="426">SUM(BD173:BD182)</f>
        <v>0</v>
      </c>
      <c r="BE183" s="6"/>
      <c r="BF183" s="6">
        <f t="shared" ref="BF183" si="427">SUM(BF173:BF182)</f>
        <v>0</v>
      </c>
      <c r="BG183" s="6">
        <f t="shared" ref="BG183" si="428">SUM(BG173:BG182)</f>
        <v>0</v>
      </c>
      <c r="BH183" s="6">
        <f t="shared" ref="BH183" si="429">SUM(BH173:BH182)</f>
        <v>2</v>
      </c>
      <c r="BI183" s="6">
        <f t="shared" ref="BI183" si="430">SUM(BI173:BI182)</f>
        <v>0</v>
      </c>
      <c r="BJ183" s="6"/>
      <c r="BK183" s="6">
        <f t="shared" ref="BK183" si="431">SUM(BK173:BK182)</f>
        <v>0</v>
      </c>
      <c r="BL183" s="6">
        <f t="shared" ref="BL183" si="432">SUM(BL173:BL182)</f>
        <v>0</v>
      </c>
      <c r="BM183" s="6">
        <f t="shared" ref="BM183" si="433">SUM(BM173:BM182)</f>
        <v>0</v>
      </c>
      <c r="BN183" s="6">
        <f t="shared" ref="BN183" si="434">SUM(BN173:BN182)</f>
        <v>0</v>
      </c>
      <c r="BO183" s="6">
        <f t="shared" ref="BO183" si="435">SUM(BO173:BO182)</f>
        <v>9</v>
      </c>
      <c r="BP183" s="6">
        <f t="shared" ref="BP183" si="436">SUM(BP173:BP182)</f>
        <v>20</v>
      </c>
      <c r="BQ183" s="6">
        <f t="shared" ref="BQ183" si="437">SUM(BQ173:BQ182)</f>
        <v>27</v>
      </c>
      <c r="BR183" s="6">
        <f t="shared" ref="BR183" si="438">SUM(BR173:BR182)</f>
        <v>9</v>
      </c>
      <c r="BS183" s="6"/>
      <c r="BT183" s="6">
        <f t="shared" ref="BT183" si="439">SUM(BT173:BT182)</f>
        <v>6</v>
      </c>
      <c r="BU183" s="6">
        <f t="shared" ref="BU183" si="440">SUM(BU173:BU182)</f>
        <v>0</v>
      </c>
      <c r="BV183" s="6">
        <f t="shared" ref="BV183" si="441">SUM(BV173:BV182)</f>
        <v>15</v>
      </c>
      <c r="BW183" s="6">
        <f t="shared" ref="BW183" si="442">SUM(BW173:BW182)</f>
        <v>6</v>
      </c>
      <c r="BX183" s="6"/>
      <c r="BY183" s="6">
        <f t="shared" ref="BY183" si="443">SUM(BY173:BY182)</f>
        <v>1.5</v>
      </c>
      <c r="BZ183" s="6">
        <f t="shared" ref="BZ183" si="444">SUM(BZ173:BZ182)</f>
        <v>0</v>
      </c>
      <c r="CA183" s="6">
        <f t="shared" ref="CA183" si="445">SUM(CA173:CA182)</f>
        <v>12</v>
      </c>
      <c r="CB183" s="6">
        <f t="shared" ref="CB183" si="446">SUM(CB173:CB182)</f>
        <v>0</v>
      </c>
      <c r="CC183" s="6">
        <f t="shared" ref="CC183" si="447">SUM(CC173:CC182)</f>
        <v>30</v>
      </c>
      <c r="CD183" s="6">
        <f t="shared" ref="CD183" si="448">SUM(CD173:CD182)</f>
        <v>12</v>
      </c>
      <c r="CE183" s="6"/>
      <c r="CG183" s="14">
        <f>SUM(BL183,BK183,BI183,BH183,BG183,BF183,BD183,BC183,BB183,BA183,AY183,AX183,AW183,AV183,AT183,AS183,AR183,AQ183,AL183,AM183,AN183,AO183,AG183,AH183,AI183,AJ183,AB183,AC183,AD183,AE183,Z183,Y183,X183,W183,U183,T183,S183,R183,P183,O183,N183,M183,K183,J183,I183,H183,F183,E183,D183,C183)</f>
        <v>41</v>
      </c>
      <c r="CH183" s="14">
        <f>SUM(BM183:CD183)</f>
        <v>147.5</v>
      </c>
    </row>
    <row r="185" spans="1:86" x14ac:dyDescent="0.25">
      <c r="A185" s="1" t="s">
        <v>167</v>
      </c>
      <c r="B185" s="1" t="s">
        <v>168</v>
      </c>
      <c r="C185" s="15">
        <v>5</v>
      </c>
      <c r="D185" s="15" t="s">
        <v>275</v>
      </c>
      <c r="G185" s="15">
        <f t="shared" si="303"/>
        <v>5</v>
      </c>
      <c r="L185" s="15">
        <f t="shared" si="304"/>
        <v>0</v>
      </c>
      <c r="Q185" s="15">
        <f t="shared" si="305"/>
        <v>0</v>
      </c>
      <c r="V185" s="15">
        <f t="shared" si="306"/>
        <v>0</v>
      </c>
      <c r="AA185" s="15">
        <f t="shared" si="307"/>
        <v>0</v>
      </c>
      <c r="AF185" s="15">
        <f t="shared" si="308"/>
        <v>0</v>
      </c>
      <c r="AK185" s="15">
        <f t="shared" si="309"/>
        <v>0</v>
      </c>
      <c r="AP185" s="15">
        <f t="shared" si="310"/>
        <v>0</v>
      </c>
      <c r="AU185" s="15">
        <f t="shared" si="311"/>
        <v>0</v>
      </c>
      <c r="AZ185" s="15">
        <f t="shared" si="312"/>
        <v>0</v>
      </c>
      <c r="BE185" s="15">
        <f t="shared" si="313"/>
        <v>0</v>
      </c>
      <c r="BF185" s="4">
        <v>8</v>
      </c>
      <c r="BG185" s="4">
        <v>10</v>
      </c>
      <c r="BJ185" s="15">
        <f t="shared" si="314"/>
        <v>18</v>
      </c>
      <c r="BS185" s="15">
        <f t="shared" si="315"/>
        <v>0</v>
      </c>
      <c r="BX185" s="15">
        <f t="shared" si="316"/>
        <v>0</v>
      </c>
      <c r="BY185" s="5">
        <v>3</v>
      </c>
      <c r="BZ185" s="5" t="s">
        <v>275</v>
      </c>
      <c r="CE185" s="15">
        <f t="shared" si="317"/>
        <v>3</v>
      </c>
    </row>
    <row r="186" spans="1:86" x14ac:dyDescent="0.25">
      <c r="A186" s="1" t="s">
        <v>167</v>
      </c>
      <c r="B186" s="1" t="s">
        <v>169</v>
      </c>
      <c r="G186" s="15">
        <f t="shared" si="303"/>
        <v>0</v>
      </c>
      <c r="H186" s="4">
        <v>6</v>
      </c>
      <c r="I186" s="4">
        <v>10</v>
      </c>
      <c r="L186" s="15">
        <f t="shared" si="304"/>
        <v>16</v>
      </c>
      <c r="Q186" s="15">
        <f t="shared" si="305"/>
        <v>0</v>
      </c>
      <c r="V186" s="15">
        <f t="shared" si="306"/>
        <v>0</v>
      </c>
      <c r="AA186" s="15">
        <f t="shared" si="307"/>
        <v>0</v>
      </c>
      <c r="AF186" s="15">
        <f t="shared" si="308"/>
        <v>0</v>
      </c>
      <c r="AG186" s="15">
        <v>4</v>
      </c>
      <c r="AH186" s="15" t="s">
        <v>275</v>
      </c>
      <c r="AK186" s="15">
        <f t="shared" si="309"/>
        <v>4</v>
      </c>
      <c r="AP186" s="15">
        <f t="shared" si="310"/>
        <v>0</v>
      </c>
      <c r="AU186" s="15">
        <f t="shared" si="311"/>
        <v>0</v>
      </c>
      <c r="AZ186" s="15">
        <f t="shared" si="312"/>
        <v>0</v>
      </c>
      <c r="BA186" s="15">
        <v>6</v>
      </c>
      <c r="BB186" s="15">
        <v>12</v>
      </c>
      <c r="BE186" s="15">
        <f t="shared" si="313"/>
        <v>18</v>
      </c>
      <c r="BF186" s="4">
        <v>2</v>
      </c>
      <c r="BG186" s="4" t="s">
        <v>275</v>
      </c>
      <c r="BJ186" s="15">
        <f t="shared" si="314"/>
        <v>2</v>
      </c>
      <c r="BS186" s="15">
        <f t="shared" si="315"/>
        <v>0</v>
      </c>
      <c r="BX186" s="15">
        <f t="shared" si="316"/>
        <v>0</v>
      </c>
      <c r="CE186" s="15">
        <f t="shared" si="317"/>
        <v>0</v>
      </c>
    </row>
    <row r="187" spans="1:86" x14ac:dyDescent="0.25">
      <c r="A187" s="1" t="s">
        <v>167</v>
      </c>
      <c r="B187" s="1" t="s">
        <v>170</v>
      </c>
      <c r="C187" s="15">
        <v>2</v>
      </c>
      <c r="D187" s="15" t="s">
        <v>275</v>
      </c>
      <c r="G187" s="15">
        <f t="shared" si="303"/>
        <v>2</v>
      </c>
      <c r="L187" s="15">
        <f t="shared" si="304"/>
        <v>0</v>
      </c>
      <c r="Q187" s="15">
        <f t="shared" si="305"/>
        <v>0</v>
      </c>
      <c r="V187" s="15">
        <f t="shared" si="306"/>
        <v>0</v>
      </c>
      <c r="AA187" s="15">
        <f t="shared" si="307"/>
        <v>0</v>
      </c>
      <c r="AF187" s="15">
        <f t="shared" si="308"/>
        <v>0</v>
      </c>
      <c r="AI187" s="15">
        <v>8</v>
      </c>
      <c r="AJ187" s="15">
        <v>8</v>
      </c>
      <c r="AK187" s="15">
        <f t="shared" si="309"/>
        <v>16</v>
      </c>
      <c r="AP187" s="15">
        <f t="shared" si="310"/>
        <v>0</v>
      </c>
      <c r="AU187" s="15">
        <f t="shared" si="311"/>
        <v>0</v>
      </c>
      <c r="AZ187" s="15">
        <f t="shared" si="312"/>
        <v>0</v>
      </c>
      <c r="BE187" s="15">
        <f t="shared" si="313"/>
        <v>0</v>
      </c>
      <c r="BF187" s="4">
        <v>9</v>
      </c>
      <c r="BG187" s="4">
        <v>12</v>
      </c>
      <c r="BJ187" s="15">
        <f t="shared" si="314"/>
        <v>21</v>
      </c>
      <c r="BK187" s="15">
        <v>4.5</v>
      </c>
      <c r="BL187" s="15">
        <v>12</v>
      </c>
      <c r="BS187" s="15">
        <f t="shared" si="315"/>
        <v>0</v>
      </c>
      <c r="BX187" s="15">
        <f t="shared" si="316"/>
        <v>0</v>
      </c>
      <c r="CE187" s="15">
        <f t="shared" si="317"/>
        <v>0</v>
      </c>
    </row>
    <row r="188" spans="1:86" x14ac:dyDescent="0.25">
      <c r="A188" s="1" t="s">
        <v>167</v>
      </c>
      <c r="B188" s="1" t="s">
        <v>171</v>
      </c>
      <c r="G188" s="15">
        <f t="shared" si="303"/>
        <v>0</v>
      </c>
      <c r="H188" s="4">
        <v>2</v>
      </c>
      <c r="I188" s="4" t="s">
        <v>275</v>
      </c>
      <c r="L188" s="15">
        <f t="shared" si="304"/>
        <v>2</v>
      </c>
      <c r="Q188" s="15">
        <f t="shared" si="305"/>
        <v>0</v>
      </c>
      <c r="V188" s="15">
        <f t="shared" si="306"/>
        <v>0</v>
      </c>
      <c r="AA188" s="15">
        <f t="shared" si="307"/>
        <v>0</v>
      </c>
      <c r="AF188" s="15">
        <f t="shared" si="308"/>
        <v>0</v>
      </c>
      <c r="AG188" s="15">
        <v>4</v>
      </c>
      <c r="AH188" s="15" t="s">
        <v>275</v>
      </c>
      <c r="AK188" s="15">
        <f t="shared" si="309"/>
        <v>4</v>
      </c>
      <c r="AP188" s="15">
        <f t="shared" si="310"/>
        <v>0</v>
      </c>
      <c r="AU188" s="15">
        <f t="shared" si="311"/>
        <v>0</v>
      </c>
      <c r="AZ188" s="15">
        <f t="shared" si="312"/>
        <v>0</v>
      </c>
      <c r="BE188" s="15">
        <f t="shared" si="313"/>
        <v>0</v>
      </c>
      <c r="BF188" s="4">
        <v>3</v>
      </c>
      <c r="BG188" s="4" t="s">
        <v>275</v>
      </c>
      <c r="BJ188" s="15">
        <f t="shared" si="314"/>
        <v>3</v>
      </c>
      <c r="BS188" s="15">
        <f t="shared" si="315"/>
        <v>0</v>
      </c>
      <c r="BX188" s="15">
        <f t="shared" si="316"/>
        <v>0</v>
      </c>
      <c r="CE188" s="15">
        <f t="shared" si="317"/>
        <v>0</v>
      </c>
    </row>
    <row r="189" spans="1:86" x14ac:dyDescent="0.25">
      <c r="A189" s="1" t="s">
        <v>167</v>
      </c>
      <c r="B189" s="1" t="s">
        <v>172</v>
      </c>
      <c r="G189" s="15">
        <f t="shared" si="303"/>
        <v>0</v>
      </c>
      <c r="L189" s="15">
        <f t="shared" si="304"/>
        <v>0</v>
      </c>
      <c r="Q189" s="15">
        <f t="shared" si="305"/>
        <v>0</v>
      </c>
      <c r="V189" s="15">
        <f t="shared" si="306"/>
        <v>0</v>
      </c>
      <c r="AA189" s="15">
        <f t="shared" si="307"/>
        <v>0</v>
      </c>
      <c r="AF189" s="15">
        <f t="shared" si="308"/>
        <v>0</v>
      </c>
      <c r="AK189" s="15">
        <f t="shared" si="309"/>
        <v>0</v>
      </c>
      <c r="AP189" s="15">
        <f t="shared" si="310"/>
        <v>0</v>
      </c>
      <c r="AU189" s="15">
        <f t="shared" si="311"/>
        <v>0</v>
      </c>
      <c r="AZ189" s="15">
        <f t="shared" si="312"/>
        <v>0</v>
      </c>
      <c r="BE189" s="15">
        <f t="shared" si="313"/>
        <v>0</v>
      </c>
      <c r="BJ189" s="15">
        <f t="shared" si="314"/>
        <v>0</v>
      </c>
      <c r="BS189" s="15">
        <f t="shared" si="315"/>
        <v>0</v>
      </c>
      <c r="BX189" s="15">
        <f t="shared" si="316"/>
        <v>0</v>
      </c>
      <c r="CE189" s="15">
        <f t="shared" si="317"/>
        <v>0</v>
      </c>
    </row>
    <row r="190" spans="1:86" x14ac:dyDescent="0.25">
      <c r="A190" s="1" t="s">
        <v>167</v>
      </c>
      <c r="B190" s="1" t="s">
        <v>173</v>
      </c>
      <c r="E190" s="15">
        <v>5</v>
      </c>
      <c r="F190" s="15">
        <v>2</v>
      </c>
      <c r="G190" s="15">
        <f t="shared" si="303"/>
        <v>7</v>
      </c>
      <c r="J190" s="4">
        <v>4</v>
      </c>
      <c r="K190" s="4" t="s">
        <v>275</v>
      </c>
      <c r="L190" s="15">
        <f t="shared" si="304"/>
        <v>4</v>
      </c>
      <c r="Q190" s="15">
        <f t="shared" si="305"/>
        <v>0</v>
      </c>
      <c r="T190" s="4">
        <v>6</v>
      </c>
      <c r="U190" s="4">
        <v>12</v>
      </c>
      <c r="V190" s="15">
        <f t="shared" si="306"/>
        <v>18</v>
      </c>
      <c r="AA190" s="15">
        <f t="shared" si="307"/>
        <v>0</v>
      </c>
      <c r="AD190" s="4">
        <v>5</v>
      </c>
      <c r="AE190" s="4" t="s">
        <v>275</v>
      </c>
      <c r="AF190" s="15">
        <f t="shared" si="308"/>
        <v>5</v>
      </c>
      <c r="AI190" s="15">
        <v>8</v>
      </c>
      <c r="AJ190" s="15">
        <v>8</v>
      </c>
      <c r="AK190" s="15">
        <f t="shared" si="309"/>
        <v>16</v>
      </c>
      <c r="AP190" s="15">
        <f t="shared" si="310"/>
        <v>0</v>
      </c>
      <c r="AU190" s="15">
        <f t="shared" si="311"/>
        <v>0</v>
      </c>
      <c r="AZ190" s="15">
        <f t="shared" si="312"/>
        <v>0</v>
      </c>
      <c r="BC190" s="15">
        <v>6</v>
      </c>
      <c r="BD190" s="15" t="s">
        <v>275</v>
      </c>
      <c r="BE190" s="15">
        <f t="shared" si="313"/>
        <v>6</v>
      </c>
      <c r="BH190" s="4">
        <v>7</v>
      </c>
      <c r="BI190" s="4">
        <v>8</v>
      </c>
      <c r="BJ190" s="15">
        <f t="shared" si="314"/>
        <v>15</v>
      </c>
      <c r="BK190" s="15">
        <v>4.5</v>
      </c>
      <c r="BL190" s="15">
        <v>12</v>
      </c>
      <c r="BS190" s="15">
        <f t="shared" si="315"/>
        <v>0</v>
      </c>
      <c r="BX190" s="15">
        <f t="shared" si="316"/>
        <v>0</v>
      </c>
      <c r="CE190" s="15">
        <f t="shared" si="317"/>
        <v>0</v>
      </c>
    </row>
    <row r="191" spans="1:86" x14ac:dyDescent="0.25">
      <c r="A191" s="1" t="s">
        <v>167</v>
      </c>
      <c r="B191" s="1" t="s">
        <v>174</v>
      </c>
      <c r="E191" s="15">
        <v>4</v>
      </c>
      <c r="F191" s="15" t="s">
        <v>275</v>
      </c>
      <c r="G191" s="15">
        <f t="shared" si="303"/>
        <v>4</v>
      </c>
      <c r="J191" s="4">
        <v>7</v>
      </c>
      <c r="K191" s="4">
        <v>12</v>
      </c>
      <c r="L191" s="15">
        <f t="shared" si="304"/>
        <v>19</v>
      </c>
      <c r="O191" s="15">
        <v>5</v>
      </c>
      <c r="P191" s="15">
        <v>12</v>
      </c>
      <c r="Q191" s="15">
        <f t="shared" si="305"/>
        <v>17</v>
      </c>
      <c r="V191" s="15">
        <f t="shared" si="306"/>
        <v>0</v>
      </c>
      <c r="AA191" s="15">
        <f t="shared" si="307"/>
        <v>0</v>
      </c>
      <c r="AF191" s="15">
        <f t="shared" si="308"/>
        <v>0</v>
      </c>
      <c r="AK191" s="15">
        <f t="shared" si="309"/>
        <v>0</v>
      </c>
      <c r="AP191" s="15">
        <f t="shared" si="310"/>
        <v>0</v>
      </c>
      <c r="AU191" s="15">
        <f t="shared" si="311"/>
        <v>0</v>
      </c>
      <c r="AZ191" s="15">
        <f t="shared" si="312"/>
        <v>0</v>
      </c>
      <c r="BE191" s="15">
        <f t="shared" si="313"/>
        <v>0</v>
      </c>
      <c r="BH191" s="4">
        <v>5</v>
      </c>
      <c r="BI191" s="4" t="s">
        <v>275</v>
      </c>
      <c r="BJ191" s="15">
        <f t="shared" si="314"/>
        <v>5</v>
      </c>
      <c r="BK191" s="15">
        <v>4.5</v>
      </c>
      <c r="BL191" s="15">
        <v>12</v>
      </c>
      <c r="BS191" s="15">
        <f t="shared" si="315"/>
        <v>0</v>
      </c>
      <c r="BX191" s="15">
        <f t="shared" si="316"/>
        <v>0</v>
      </c>
      <c r="BY191" s="5">
        <v>3</v>
      </c>
      <c r="BZ191" s="5" t="s">
        <v>275</v>
      </c>
      <c r="CE191" s="15">
        <f t="shared" si="317"/>
        <v>3</v>
      </c>
    </row>
    <row r="192" spans="1:86" x14ac:dyDescent="0.25">
      <c r="A192" s="1" t="s">
        <v>167</v>
      </c>
      <c r="B192" s="1" t="s">
        <v>175</v>
      </c>
      <c r="G192" s="15">
        <f t="shared" si="303"/>
        <v>0</v>
      </c>
      <c r="J192" s="4">
        <v>4</v>
      </c>
      <c r="K192" s="4" t="s">
        <v>275</v>
      </c>
      <c r="L192" s="15">
        <f t="shared" si="304"/>
        <v>4</v>
      </c>
      <c r="Q192" s="15">
        <f t="shared" si="305"/>
        <v>0</v>
      </c>
      <c r="T192" s="4">
        <v>6</v>
      </c>
      <c r="U192" s="4">
        <v>8</v>
      </c>
      <c r="V192" s="15">
        <f t="shared" si="306"/>
        <v>14</v>
      </c>
      <c r="AA192" s="15">
        <f t="shared" si="307"/>
        <v>0</v>
      </c>
      <c r="AD192" s="4">
        <v>5</v>
      </c>
      <c r="AE192" s="4">
        <v>12</v>
      </c>
      <c r="AF192" s="15">
        <f t="shared" si="308"/>
        <v>17</v>
      </c>
      <c r="AK192" s="15">
        <f t="shared" si="309"/>
        <v>0</v>
      </c>
      <c r="AN192" s="4">
        <v>8</v>
      </c>
      <c r="AO192" s="4">
        <v>12</v>
      </c>
      <c r="AP192" s="15">
        <f t="shared" si="310"/>
        <v>20</v>
      </c>
      <c r="AS192" s="15">
        <v>4</v>
      </c>
      <c r="AT192" s="15" t="s">
        <v>275</v>
      </c>
      <c r="AU192" s="15">
        <f t="shared" si="311"/>
        <v>4</v>
      </c>
      <c r="AZ192" s="15">
        <f t="shared" si="312"/>
        <v>0</v>
      </c>
      <c r="BE192" s="15">
        <f t="shared" si="313"/>
        <v>0</v>
      </c>
      <c r="BH192" s="4">
        <v>6</v>
      </c>
      <c r="BI192" s="4">
        <v>10</v>
      </c>
      <c r="BJ192" s="15">
        <f t="shared" si="314"/>
        <v>16</v>
      </c>
      <c r="BK192" s="15">
        <v>4.5</v>
      </c>
      <c r="BL192" s="15">
        <v>12</v>
      </c>
      <c r="BS192" s="15">
        <f t="shared" si="315"/>
        <v>0</v>
      </c>
      <c r="BX192" s="15">
        <f t="shared" si="316"/>
        <v>0</v>
      </c>
      <c r="CE192" s="15">
        <f t="shared" si="317"/>
        <v>0</v>
      </c>
    </row>
    <row r="193" spans="1:86" s="14" customFormat="1" x14ac:dyDescent="0.25">
      <c r="A193" s="3"/>
      <c r="B193" s="3"/>
      <c r="C193" s="6">
        <f>SUM(C184:C192)</f>
        <v>7</v>
      </c>
      <c r="D193" s="6">
        <f>SUM(D184:D192)</f>
        <v>0</v>
      </c>
      <c r="E193" s="6">
        <f>SUM(E184:E192)</f>
        <v>9</v>
      </c>
      <c r="F193" s="6">
        <f>SUM(F184:F192)</f>
        <v>2</v>
      </c>
      <c r="G193" s="6"/>
      <c r="H193" s="6">
        <f>SUM(H184:H192)</f>
        <v>8</v>
      </c>
      <c r="I193" s="6">
        <f>SUM(I184:I192)</f>
        <v>10</v>
      </c>
      <c r="J193" s="6">
        <f>SUM(J184:J192)</f>
        <v>15</v>
      </c>
      <c r="K193" s="6">
        <f>SUM(K184:K192)</f>
        <v>12</v>
      </c>
      <c r="L193" s="6"/>
      <c r="M193" s="6">
        <f>SUM(M184:M192)</f>
        <v>0</v>
      </c>
      <c r="N193" s="6">
        <f>SUM(N184:N192)</f>
        <v>0</v>
      </c>
      <c r="O193" s="6">
        <f>SUM(O184:O192)</f>
        <v>5</v>
      </c>
      <c r="P193" s="6">
        <f>SUM(P184:P192)</f>
        <v>12</v>
      </c>
      <c r="Q193" s="6"/>
      <c r="R193" s="6">
        <f>SUM(R184:R192)</f>
        <v>0</v>
      </c>
      <c r="S193" s="6">
        <f>SUM(S184:S192)</f>
        <v>0</v>
      </c>
      <c r="T193" s="6">
        <f>SUM(T184:T192)</f>
        <v>12</v>
      </c>
      <c r="U193" s="6">
        <f>SUM(U184:U192)</f>
        <v>20</v>
      </c>
      <c r="V193" s="6"/>
      <c r="W193" s="6">
        <f>SUM(W184:W192)</f>
        <v>0</v>
      </c>
      <c r="X193" s="6">
        <f>SUM(X184:X192)</f>
        <v>0</v>
      </c>
      <c r="Y193" s="6">
        <f>SUM(Y184:Y192)</f>
        <v>0</v>
      </c>
      <c r="Z193" s="6">
        <f>SUM(Z184:Z192)</f>
        <v>0</v>
      </c>
      <c r="AA193" s="6"/>
      <c r="AB193" s="6">
        <f>SUM(AB184:AB192)</f>
        <v>0</v>
      </c>
      <c r="AC193" s="6">
        <f>SUM(AC184:AC192)</f>
        <v>0</v>
      </c>
      <c r="AD193" s="6">
        <f>SUM(AD184:AD192)</f>
        <v>10</v>
      </c>
      <c r="AE193" s="6">
        <f>SUM(AE184:AE192)</f>
        <v>12</v>
      </c>
      <c r="AF193" s="6"/>
      <c r="AG193" s="6">
        <v>4</v>
      </c>
      <c r="AH193" s="6">
        <f>SUM(AH184:AH192)</f>
        <v>0</v>
      </c>
      <c r="AI193" s="6">
        <v>8</v>
      </c>
      <c r="AJ193" s="6">
        <v>8</v>
      </c>
      <c r="AK193" s="6"/>
      <c r="AL193" s="6">
        <f>SUM(AL184:AL192)</f>
        <v>0</v>
      </c>
      <c r="AM193" s="6">
        <f>SUM(AM184:AM192)</f>
        <v>0</v>
      </c>
      <c r="AN193" s="6">
        <f>SUM(AN184:AN192)</f>
        <v>8</v>
      </c>
      <c r="AO193" s="6">
        <f>SUM(AO184:AO192)</f>
        <v>12</v>
      </c>
      <c r="AP193" s="6"/>
      <c r="AQ193" s="6">
        <f>SUM(AQ184:AQ192)</f>
        <v>0</v>
      </c>
      <c r="AR193" s="6">
        <f>SUM(AR184:AR192)</f>
        <v>0</v>
      </c>
      <c r="AS193" s="6">
        <f>SUM(AS184:AS192)</f>
        <v>4</v>
      </c>
      <c r="AT193" s="6">
        <f>SUM(AT184:AT192)</f>
        <v>0</v>
      </c>
      <c r="AU193" s="6"/>
      <c r="AV193" s="6">
        <f>SUM(AV184:AV192)</f>
        <v>0</v>
      </c>
      <c r="AW193" s="6">
        <f>SUM(AW184:AW192)</f>
        <v>0</v>
      </c>
      <c r="AX193" s="6">
        <f>SUM(AX184:AX192)</f>
        <v>0</v>
      </c>
      <c r="AY193" s="6">
        <f>SUM(AY184:AY192)</f>
        <v>0</v>
      </c>
      <c r="AZ193" s="6"/>
      <c r="BA193" s="6">
        <f>SUM(BA184:BA192)</f>
        <v>6</v>
      </c>
      <c r="BB193" s="6">
        <f>SUM(BB184:BB192)</f>
        <v>12</v>
      </c>
      <c r="BC193" s="6">
        <f>SUM(BC184:BC192)</f>
        <v>6</v>
      </c>
      <c r="BD193" s="6">
        <f>SUM(BD184:BD192)</f>
        <v>0</v>
      </c>
      <c r="BE193" s="6"/>
      <c r="BF193" s="6">
        <f>SUM(BF184:BF192)</f>
        <v>22</v>
      </c>
      <c r="BG193" s="6">
        <f>SUM(BG184:BG192)</f>
        <v>22</v>
      </c>
      <c r="BH193" s="6">
        <f>SUM(BH184:BH192)</f>
        <v>18</v>
      </c>
      <c r="BI193" s="6">
        <f>SUM(BI184:BI192)</f>
        <v>18</v>
      </c>
      <c r="BJ193" s="6"/>
      <c r="BK193" s="6">
        <v>9</v>
      </c>
      <c r="BL193" s="6">
        <v>24</v>
      </c>
      <c r="BM193" s="6">
        <f t="shared" ref="BM193:BR193" si="449">SUM(BM184:BM192)</f>
        <v>0</v>
      </c>
      <c r="BN193" s="6">
        <f t="shared" si="449"/>
        <v>0</v>
      </c>
      <c r="BO193" s="6">
        <f t="shared" si="449"/>
        <v>0</v>
      </c>
      <c r="BP193" s="6">
        <f t="shared" si="449"/>
        <v>0</v>
      </c>
      <c r="BQ193" s="6">
        <f t="shared" si="449"/>
        <v>0</v>
      </c>
      <c r="BR193" s="6">
        <f t="shared" si="449"/>
        <v>0</v>
      </c>
      <c r="BS193" s="6"/>
      <c r="BT193" s="6">
        <f>SUM(BT184:BT192)</f>
        <v>0</v>
      </c>
      <c r="BU193" s="6">
        <f>SUM(BU184:BU192)</f>
        <v>0</v>
      </c>
      <c r="BV193" s="6">
        <f>SUM(BV184:BV192)</f>
        <v>0</v>
      </c>
      <c r="BW193" s="6">
        <f>SUM(BW184:BW192)</f>
        <v>0</v>
      </c>
      <c r="BX193" s="6"/>
      <c r="BY193" s="6">
        <f t="shared" ref="BY193:CD193" si="450">SUM(BY184:BY192)</f>
        <v>6</v>
      </c>
      <c r="BZ193" s="6">
        <f t="shared" si="450"/>
        <v>0</v>
      </c>
      <c r="CA193" s="6">
        <f t="shared" si="450"/>
        <v>0</v>
      </c>
      <c r="CB193" s="6">
        <f t="shared" si="450"/>
        <v>0</v>
      </c>
      <c r="CC193" s="6">
        <f t="shared" si="450"/>
        <v>0</v>
      </c>
      <c r="CD193" s="6">
        <f t="shared" si="450"/>
        <v>0</v>
      </c>
      <c r="CE193" s="6"/>
      <c r="CG193" s="14">
        <f>SUM(BL193,BK193,BI193,BH193,BG193,BF193,BD193,BC193,BB193,BA193,AY193,AX193,AW193,AV193,AT193,AS193,AR193,AQ193,AL193,AM193,AN193,AO193,AG193,AH193,AI193,AJ193,AB193,AC193,AD193,AE193,Z193,Y193,X193,W193,U193,T193,S193,R193,P193,O193,N193,M193,K193,J193,I193,H193,F193,E193,D193,C193)</f>
        <v>315</v>
      </c>
      <c r="CH193" s="14">
        <f>SUM(BM193:CD193)</f>
        <v>6</v>
      </c>
    </row>
    <row r="195" spans="1:86" x14ac:dyDescent="0.25">
      <c r="A195" s="1" t="s">
        <v>176</v>
      </c>
      <c r="B195" s="1" t="s">
        <v>177</v>
      </c>
      <c r="G195" s="15">
        <f t="shared" si="303"/>
        <v>0</v>
      </c>
      <c r="L195" s="15">
        <f t="shared" si="304"/>
        <v>0</v>
      </c>
      <c r="M195" s="15">
        <v>5</v>
      </c>
      <c r="N195" s="15">
        <v>12</v>
      </c>
      <c r="Q195" s="15">
        <f t="shared" si="305"/>
        <v>17</v>
      </c>
      <c r="V195" s="15">
        <f t="shared" si="306"/>
        <v>0</v>
      </c>
      <c r="AA195" s="15">
        <f t="shared" si="307"/>
        <v>0</v>
      </c>
      <c r="AF195" s="15">
        <f t="shared" si="308"/>
        <v>0</v>
      </c>
      <c r="AG195" s="15">
        <v>6</v>
      </c>
      <c r="AH195" s="15" t="s">
        <v>275</v>
      </c>
      <c r="AK195" s="15">
        <f t="shared" si="309"/>
        <v>6</v>
      </c>
      <c r="AP195" s="15">
        <f t="shared" si="310"/>
        <v>0</v>
      </c>
      <c r="AU195" s="15">
        <f t="shared" si="311"/>
        <v>0</v>
      </c>
      <c r="AV195" s="4">
        <v>5</v>
      </c>
      <c r="AW195" s="4">
        <v>12</v>
      </c>
      <c r="AZ195" s="15">
        <f t="shared" si="312"/>
        <v>17</v>
      </c>
      <c r="BA195" s="15">
        <v>2</v>
      </c>
      <c r="BB195" s="15" t="s">
        <v>275</v>
      </c>
      <c r="BE195" s="15">
        <f t="shared" si="313"/>
        <v>2</v>
      </c>
      <c r="BJ195" s="15">
        <f t="shared" si="314"/>
        <v>0</v>
      </c>
      <c r="BS195" s="15">
        <f t="shared" si="315"/>
        <v>0</v>
      </c>
      <c r="BX195" s="15">
        <f t="shared" si="316"/>
        <v>0</v>
      </c>
      <c r="CE195" s="15">
        <f t="shared" si="317"/>
        <v>0</v>
      </c>
    </row>
    <row r="196" spans="1:86" x14ac:dyDescent="0.25">
      <c r="A196" s="1" t="s">
        <v>176</v>
      </c>
      <c r="B196" s="1" t="s">
        <v>178</v>
      </c>
      <c r="G196" s="15">
        <f t="shared" si="303"/>
        <v>0</v>
      </c>
      <c r="H196" s="4">
        <v>2</v>
      </c>
      <c r="I196" s="4" t="s">
        <v>275</v>
      </c>
      <c r="L196" s="15">
        <f t="shared" si="304"/>
        <v>2</v>
      </c>
      <c r="Q196" s="15">
        <f t="shared" si="305"/>
        <v>0</v>
      </c>
      <c r="V196" s="15">
        <f t="shared" si="306"/>
        <v>0</v>
      </c>
      <c r="AA196" s="15">
        <f t="shared" si="307"/>
        <v>0</v>
      </c>
      <c r="AF196" s="15">
        <f t="shared" si="308"/>
        <v>0</v>
      </c>
      <c r="AG196" s="15">
        <v>6</v>
      </c>
      <c r="AH196" s="15" t="s">
        <v>275</v>
      </c>
      <c r="AK196" s="15">
        <f t="shared" si="309"/>
        <v>6</v>
      </c>
      <c r="AL196" s="4">
        <v>9</v>
      </c>
      <c r="AM196" s="4">
        <v>10</v>
      </c>
      <c r="AP196" s="15">
        <f t="shared" si="310"/>
        <v>19</v>
      </c>
      <c r="AQ196" s="15">
        <v>4</v>
      </c>
      <c r="AR196" s="15">
        <v>12</v>
      </c>
      <c r="AU196" s="15">
        <f t="shared" si="311"/>
        <v>16</v>
      </c>
      <c r="AZ196" s="15">
        <f t="shared" si="312"/>
        <v>0</v>
      </c>
      <c r="BE196" s="15">
        <f t="shared" si="313"/>
        <v>0</v>
      </c>
      <c r="BJ196" s="15">
        <f t="shared" si="314"/>
        <v>0</v>
      </c>
      <c r="BS196" s="15">
        <f t="shared" si="315"/>
        <v>0</v>
      </c>
      <c r="BX196" s="15">
        <f t="shared" si="316"/>
        <v>0</v>
      </c>
      <c r="CE196" s="15">
        <f t="shared" si="317"/>
        <v>0</v>
      </c>
    </row>
    <row r="197" spans="1:86" s="14" customFormat="1" x14ac:dyDescent="0.25">
      <c r="A197" s="3"/>
      <c r="B197" s="3"/>
      <c r="C197" s="6">
        <f>SUM(C194:C196)</f>
        <v>0</v>
      </c>
      <c r="D197" s="6">
        <f>SUM(D194:D196)</f>
        <v>0</v>
      </c>
      <c r="E197" s="6">
        <f>SUM(E194:E196)</f>
        <v>0</v>
      </c>
      <c r="F197" s="6">
        <f>SUM(F194:F196)</f>
        <v>0</v>
      </c>
      <c r="G197" s="6"/>
      <c r="H197" s="6">
        <f>SUM(H194:H196)</f>
        <v>2</v>
      </c>
      <c r="I197" s="6">
        <f>SUM(I194:I196)</f>
        <v>0</v>
      </c>
      <c r="J197" s="6">
        <f>SUM(J194:J196)</f>
        <v>0</v>
      </c>
      <c r="K197" s="6">
        <f>SUM(K194:K196)</f>
        <v>0</v>
      </c>
      <c r="L197" s="6"/>
      <c r="M197" s="6">
        <f>SUM(M194:M196)</f>
        <v>5</v>
      </c>
      <c r="N197" s="6">
        <f>SUM(N194:N196)</f>
        <v>12</v>
      </c>
      <c r="O197" s="6">
        <f>SUM(O194:O196)</f>
        <v>0</v>
      </c>
      <c r="P197" s="6">
        <f>SUM(P194:P196)</f>
        <v>0</v>
      </c>
      <c r="Q197" s="6"/>
      <c r="R197" s="6">
        <f>SUM(R194:R196)</f>
        <v>0</v>
      </c>
      <c r="S197" s="6">
        <f>SUM(S194:S196)</f>
        <v>0</v>
      </c>
      <c r="T197" s="6">
        <f>SUM(T194:T196)</f>
        <v>0</v>
      </c>
      <c r="U197" s="6">
        <f>SUM(U194:U196)</f>
        <v>0</v>
      </c>
      <c r="V197" s="6"/>
      <c r="W197" s="6">
        <f>SUM(W194:W196)</f>
        <v>0</v>
      </c>
      <c r="X197" s="6">
        <f>SUM(X194:X196)</f>
        <v>0</v>
      </c>
      <c r="Y197" s="6">
        <f>SUM(Y194:Y196)</f>
        <v>0</v>
      </c>
      <c r="Z197" s="6">
        <f>SUM(Z194:Z196)</f>
        <v>0</v>
      </c>
      <c r="AA197" s="6"/>
      <c r="AB197" s="6">
        <f>SUM(AB194:AB196)</f>
        <v>0</v>
      </c>
      <c r="AC197" s="6">
        <f>SUM(AC194:AC196)</f>
        <v>0</v>
      </c>
      <c r="AD197" s="6">
        <f>SUM(AD194:AD196)</f>
        <v>0</v>
      </c>
      <c r="AE197" s="6">
        <f>SUM(AE194:AE196)</f>
        <v>0</v>
      </c>
      <c r="AF197" s="6"/>
      <c r="AG197" s="6">
        <v>6</v>
      </c>
      <c r="AH197" s="6">
        <f>SUM(AH194:AH196)</f>
        <v>0</v>
      </c>
      <c r="AI197" s="6">
        <f>SUM(AI194:AI196)</f>
        <v>0</v>
      </c>
      <c r="AJ197" s="6">
        <f>SUM(AJ194:AJ196)</f>
        <v>0</v>
      </c>
      <c r="AK197" s="6"/>
      <c r="AL197" s="6">
        <f>SUM(AL194:AL196)</f>
        <v>9</v>
      </c>
      <c r="AM197" s="6">
        <f>SUM(AM194:AM196)</f>
        <v>10</v>
      </c>
      <c r="AN197" s="6">
        <f>SUM(AN194:AN196)</f>
        <v>0</v>
      </c>
      <c r="AO197" s="6">
        <f>SUM(AO194:AO196)</f>
        <v>0</v>
      </c>
      <c r="AP197" s="6"/>
      <c r="AQ197" s="6">
        <f>SUM(AQ194:AQ196)</f>
        <v>4</v>
      </c>
      <c r="AR197" s="6">
        <f>SUM(AR194:AR196)</f>
        <v>12</v>
      </c>
      <c r="AS197" s="6">
        <f>SUM(AS194:AS196)</f>
        <v>0</v>
      </c>
      <c r="AT197" s="6">
        <f>SUM(AT194:AT196)</f>
        <v>0</v>
      </c>
      <c r="AU197" s="6"/>
      <c r="AV197" s="6">
        <f>SUM(AV194:AV196)</f>
        <v>5</v>
      </c>
      <c r="AW197" s="6">
        <f>SUM(AW194:AW196)</f>
        <v>12</v>
      </c>
      <c r="AX197" s="6">
        <f>SUM(AX194:AX196)</f>
        <v>0</v>
      </c>
      <c r="AY197" s="6">
        <f>SUM(AY194:AY196)</f>
        <v>0</v>
      </c>
      <c r="AZ197" s="6"/>
      <c r="BA197" s="6">
        <f>SUM(BA194:BA196)</f>
        <v>2</v>
      </c>
      <c r="BB197" s="6">
        <f>SUM(BB194:BB196)</f>
        <v>0</v>
      </c>
      <c r="BC197" s="6">
        <f>SUM(BC194:BC196)</f>
        <v>0</v>
      </c>
      <c r="BD197" s="6">
        <f>SUM(BD194:BD196)</f>
        <v>0</v>
      </c>
      <c r="BE197" s="6"/>
      <c r="BF197" s="6">
        <f>SUM(BF194:BF196)</f>
        <v>0</v>
      </c>
      <c r="BG197" s="6">
        <f>SUM(BG194:BG196)</f>
        <v>0</v>
      </c>
      <c r="BH197" s="6">
        <f>SUM(BH194:BH196)</f>
        <v>0</v>
      </c>
      <c r="BI197" s="6">
        <f>SUM(BI194:BI196)</f>
        <v>0</v>
      </c>
      <c r="BJ197" s="6"/>
      <c r="BK197" s="6">
        <f t="shared" ref="BK197:BR197" si="451">SUM(BK194:BK196)</f>
        <v>0</v>
      </c>
      <c r="BL197" s="6">
        <f t="shared" si="451"/>
        <v>0</v>
      </c>
      <c r="BM197" s="6">
        <f t="shared" si="451"/>
        <v>0</v>
      </c>
      <c r="BN197" s="6">
        <f t="shared" si="451"/>
        <v>0</v>
      </c>
      <c r="BO197" s="6">
        <f t="shared" si="451"/>
        <v>0</v>
      </c>
      <c r="BP197" s="6">
        <f t="shared" si="451"/>
        <v>0</v>
      </c>
      <c r="BQ197" s="6">
        <f t="shared" si="451"/>
        <v>0</v>
      </c>
      <c r="BR197" s="6">
        <f t="shared" si="451"/>
        <v>0</v>
      </c>
      <c r="BS197" s="6"/>
      <c r="BT197" s="6">
        <f>SUM(BT194:BT196)</f>
        <v>0</v>
      </c>
      <c r="BU197" s="6">
        <f>SUM(BU194:BU196)</f>
        <v>0</v>
      </c>
      <c r="BV197" s="6">
        <f>SUM(BV194:BV196)</f>
        <v>0</v>
      </c>
      <c r="BW197" s="6">
        <f>SUM(BW194:BW196)</f>
        <v>0</v>
      </c>
      <c r="BX197" s="6"/>
      <c r="BY197" s="6">
        <f t="shared" ref="BY197:CD197" si="452">SUM(BY194:BY196)</f>
        <v>0</v>
      </c>
      <c r="BZ197" s="6">
        <f t="shared" si="452"/>
        <v>0</v>
      </c>
      <c r="CA197" s="6">
        <f t="shared" si="452"/>
        <v>0</v>
      </c>
      <c r="CB197" s="6">
        <f t="shared" si="452"/>
        <v>0</v>
      </c>
      <c r="CC197" s="6">
        <f t="shared" si="452"/>
        <v>0</v>
      </c>
      <c r="CD197" s="6">
        <f t="shared" si="452"/>
        <v>0</v>
      </c>
      <c r="CE197" s="6"/>
      <c r="CG197" s="14">
        <f>SUM(BL197,BK197,BI197,BH197,BG197,BF197,BD197,BC197,BB197,BA197,AY197,AX197,AW197,AV197,AT197,AS197,AR197,AQ197,AL197,AM197,AN197,AO197,AG197,AH197,AI197,AJ197,AB197,AC197,AD197,AE197,Z197,Y197,X197,W197,U197,T197,S197,R197,P197,O197,N197,M197,K197,J197,I197,H197,F197,E197,D197,C197)</f>
        <v>79</v>
      </c>
      <c r="CH197" s="14">
        <f>SUM(BM197:CD197)</f>
        <v>0</v>
      </c>
    </row>
    <row r="199" spans="1:86" x14ac:dyDescent="0.25">
      <c r="A199" s="1" t="s">
        <v>179</v>
      </c>
      <c r="B199" s="1" t="s">
        <v>180</v>
      </c>
      <c r="G199" s="15">
        <f t="shared" si="303"/>
        <v>0</v>
      </c>
      <c r="L199" s="15">
        <f t="shared" si="304"/>
        <v>0</v>
      </c>
      <c r="M199" s="15">
        <v>7</v>
      </c>
      <c r="N199" s="15">
        <v>6</v>
      </c>
      <c r="Q199" s="15">
        <f t="shared" si="305"/>
        <v>13</v>
      </c>
      <c r="V199" s="15">
        <f t="shared" si="306"/>
        <v>0</v>
      </c>
      <c r="AA199" s="15">
        <f t="shared" si="307"/>
        <v>0</v>
      </c>
      <c r="AF199" s="15">
        <f t="shared" si="308"/>
        <v>0</v>
      </c>
      <c r="AK199" s="15">
        <f t="shared" si="309"/>
        <v>0</v>
      </c>
      <c r="AL199" s="4">
        <v>1</v>
      </c>
      <c r="AM199" s="4" t="s">
        <v>275</v>
      </c>
      <c r="AP199" s="15">
        <f t="shared" si="310"/>
        <v>1</v>
      </c>
      <c r="AU199" s="15">
        <f t="shared" si="311"/>
        <v>0</v>
      </c>
      <c r="AZ199" s="15">
        <f t="shared" si="312"/>
        <v>0</v>
      </c>
      <c r="BA199" s="15">
        <v>3</v>
      </c>
      <c r="BB199" s="15">
        <v>4</v>
      </c>
      <c r="BE199" s="15">
        <f t="shared" si="313"/>
        <v>7</v>
      </c>
      <c r="BJ199" s="15">
        <f t="shared" si="314"/>
        <v>0</v>
      </c>
      <c r="BS199" s="15">
        <f t="shared" si="315"/>
        <v>0</v>
      </c>
      <c r="BT199" s="15">
        <v>6</v>
      </c>
      <c r="BU199" s="15">
        <v>3</v>
      </c>
      <c r="BX199" s="15">
        <f t="shared" si="316"/>
        <v>9</v>
      </c>
      <c r="CE199" s="15">
        <f t="shared" si="317"/>
        <v>0</v>
      </c>
    </row>
    <row r="200" spans="1:86" x14ac:dyDescent="0.25">
      <c r="A200" s="1" t="s">
        <v>179</v>
      </c>
      <c r="B200" s="1" t="s">
        <v>181</v>
      </c>
      <c r="G200" s="15">
        <f t="shared" si="303"/>
        <v>0</v>
      </c>
      <c r="H200" s="4">
        <v>5</v>
      </c>
      <c r="I200" s="4">
        <v>8</v>
      </c>
      <c r="L200" s="15">
        <f t="shared" si="304"/>
        <v>13</v>
      </c>
      <c r="Q200" s="15">
        <f t="shared" si="305"/>
        <v>0</v>
      </c>
      <c r="R200" s="4">
        <v>6</v>
      </c>
      <c r="S200" s="4">
        <v>4</v>
      </c>
      <c r="V200" s="15">
        <f t="shared" si="306"/>
        <v>10</v>
      </c>
      <c r="AA200" s="15">
        <f t="shared" si="307"/>
        <v>0</v>
      </c>
      <c r="AF200" s="15">
        <f t="shared" si="308"/>
        <v>0</v>
      </c>
      <c r="AK200" s="15">
        <f t="shared" si="309"/>
        <v>0</v>
      </c>
      <c r="AP200" s="15">
        <f t="shared" si="310"/>
        <v>0</v>
      </c>
      <c r="AU200" s="15">
        <f t="shared" si="311"/>
        <v>0</v>
      </c>
      <c r="AZ200" s="15">
        <f t="shared" si="312"/>
        <v>0</v>
      </c>
      <c r="BE200" s="15">
        <f t="shared" si="313"/>
        <v>0</v>
      </c>
      <c r="BJ200" s="15">
        <f t="shared" si="314"/>
        <v>0</v>
      </c>
      <c r="BS200" s="15">
        <f t="shared" si="315"/>
        <v>0</v>
      </c>
      <c r="BV200" s="15">
        <v>6</v>
      </c>
      <c r="BW200" s="15">
        <v>3</v>
      </c>
      <c r="BX200" s="15">
        <f t="shared" si="316"/>
        <v>9</v>
      </c>
      <c r="CE200" s="15">
        <f t="shared" si="317"/>
        <v>0</v>
      </c>
    </row>
    <row r="201" spans="1:86" x14ac:dyDescent="0.25">
      <c r="A201" s="1" t="s">
        <v>179</v>
      </c>
      <c r="B201" s="1" t="s">
        <v>182</v>
      </c>
      <c r="C201" s="15">
        <v>0</v>
      </c>
      <c r="D201" s="15" t="s">
        <v>275</v>
      </c>
      <c r="G201" s="15">
        <f t="shared" si="303"/>
        <v>0</v>
      </c>
      <c r="L201" s="15">
        <f t="shared" si="304"/>
        <v>0</v>
      </c>
      <c r="Q201" s="15">
        <f t="shared" si="305"/>
        <v>0</v>
      </c>
      <c r="R201" s="4">
        <v>6</v>
      </c>
      <c r="S201" s="4">
        <v>6</v>
      </c>
      <c r="V201" s="15">
        <f t="shared" si="306"/>
        <v>12</v>
      </c>
      <c r="AA201" s="15">
        <f t="shared" si="307"/>
        <v>0</v>
      </c>
      <c r="AF201" s="15">
        <f t="shared" si="308"/>
        <v>0</v>
      </c>
      <c r="AK201" s="15">
        <f t="shared" si="309"/>
        <v>0</v>
      </c>
      <c r="AP201" s="15">
        <f t="shared" si="310"/>
        <v>0</v>
      </c>
      <c r="AU201" s="15">
        <f t="shared" si="311"/>
        <v>0</v>
      </c>
      <c r="AZ201" s="15">
        <f t="shared" si="312"/>
        <v>0</v>
      </c>
      <c r="BE201" s="15">
        <f t="shared" si="313"/>
        <v>0</v>
      </c>
      <c r="BJ201" s="15">
        <f t="shared" si="314"/>
        <v>0</v>
      </c>
      <c r="BS201" s="15">
        <f t="shared" si="315"/>
        <v>0</v>
      </c>
      <c r="BT201" s="15">
        <v>6</v>
      </c>
      <c r="BU201" s="15" t="s">
        <v>275</v>
      </c>
      <c r="BX201" s="15">
        <f t="shared" si="316"/>
        <v>6</v>
      </c>
      <c r="CE201" s="15">
        <f t="shared" si="317"/>
        <v>0</v>
      </c>
    </row>
    <row r="202" spans="1:86" x14ac:dyDescent="0.25">
      <c r="A202" s="1" t="s">
        <v>179</v>
      </c>
      <c r="B202" s="1" t="s">
        <v>183</v>
      </c>
      <c r="C202" s="15">
        <v>3</v>
      </c>
      <c r="D202" s="15" t="s">
        <v>275</v>
      </c>
      <c r="G202" s="15">
        <f t="shared" si="303"/>
        <v>3</v>
      </c>
      <c r="L202" s="15">
        <f t="shared" si="304"/>
        <v>0</v>
      </c>
      <c r="Q202" s="15">
        <f t="shared" si="305"/>
        <v>0</v>
      </c>
      <c r="V202" s="15">
        <f t="shared" si="306"/>
        <v>0</v>
      </c>
      <c r="AA202" s="15">
        <f t="shared" si="307"/>
        <v>0</v>
      </c>
      <c r="AB202" s="4">
        <v>0</v>
      </c>
      <c r="AC202" s="4" t="s">
        <v>275</v>
      </c>
      <c r="AF202" s="15">
        <f t="shared" si="308"/>
        <v>0</v>
      </c>
      <c r="AK202" s="15">
        <f t="shared" si="309"/>
        <v>0</v>
      </c>
      <c r="AP202" s="15">
        <f t="shared" si="310"/>
        <v>0</v>
      </c>
      <c r="AU202" s="15">
        <f t="shared" si="311"/>
        <v>0</v>
      </c>
      <c r="AZ202" s="15">
        <f t="shared" si="312"/>
        <v>0</v>
      </c>
      <c r="BE202" s="15">
        <f t="shared" si="313"/>
        <v>0</v>
      </c>
      <c r="BJ202" s="15">
        <f t="shared" si="314"/>
        <v>0</v>
      </c>
      <c r="BS202" s="15">
        <f t="shared" si="315"/>
        <v>0</v>
      </c>
      <c r="BT202" s="15">
        <v>6</v>
      </c>
      <c r="BU202" s="15" t="s">
        <v>275</v>
      </c>
      <c r="BX202" s="15">
        <f t="shared" si="316"/>
        <v>6</v>
      </c>
      <c r="CE202" s="15">
        <f t="shared" si="317"/>
        <v>0</v>
      </c>
    </row>
    <row r="203" spans="1:86" x14ac:dyDescent="0.25">
      <c r="A203" s="1" t="s">
        <v>179</v>
      </c>
      <c r="B203" s="1" t="s">
        <v>184</v>
      </c>
      <c r="G203" s="15">
        <f t="shared" si="303"/>
        <v>0</v>
      </c>
      <c r="H203" s="4">
        <v>1</v>
      </c>
      <c r="I203" s="4" t="s">
        <v>275</v>
      </c>
      <c r="L203" s="15">
        <f t="shared" si="304"/>
        <v>1</v>
      </c>
      <c r="Q203" s="15">
        <f t="shared" si="305"/>
        <v>0</v>
      </c>
      <c r="V203" s="15">
        <f t="shared" si="306"/>
        <v>0</v>
      </c>
      <c r="W203" s="15">
        <v>0</v>
      </c>
      <c r="X203" s="15" t="s">
        <v>275</v>
      </c>
      <c r="AA203" s="15">
        <f t="shared" si="307"/>
        <v>0</v>
      </c>
      <c r="AF203" s="15">
        <f t="shared" si="308"/>
        <v>0</v>
      </c>
      <c r="AK203" s="15">
        <f t="shared" si="309"/>
        <v>0</v>
      </c>
      <c r="AP203" s="15">
        <f t="shared" si="310"/>
        <v>0</v>
      </c>
      <c r="AU203" s="15">
        <f t="shared" si="311"/>
        <v>0</v>
      </c>
      <c r="AZ203" s="15">
        <f t="shared" si="312"/>
        <v>0</v>
      </c>
      <c r="BE203" s="15">
        <f t="shared" si="313"/>
        <v>0</v>
      </c>
      <c r="BJ203" s="15">
        <f t="shared" si="314"/>
        <v>0</v>
      </c>
      <c r="BS203" s="15">
        <f t="shared" si="315"/>
        <v>0</v>
      </c>
      <c r="BT203" s="15">
        <v>3</v>
      </c>
      <c r="BU203" s="15" t="s">
        <v>275</v>
      </c>
      <c r="BX203" s="15">
        <f t="shared" si="316"/>
        <v>3</v>
      </c>
      <c r="CE203" s="15">
        <f t="shared" si="317"/>
        <v>0</v>
      </c>
    </row>
    <row r="204" spans="1:86" s="14" customFormat="1" x14ac:dyDescent="0.25">
      <c r="A204" s="3"/>
      <c r="B204" s="3"/>
      <c r="C204" s="6">
        <f>SUM(C198:C203)</f>
        <v>3</v>
      </c>
      <c r="D204" s="6">
        <f>SUM(D198:D203)</f>
        <v>0</v>
      </c>
      <c r="E204" s="6">
        <f>SUM(E198:E203)</f>
        <v>0</v>
      </c>
      <c r="F204" s="6">
        <f>SUM(F198:F203)</f>
        <v>0</v>
      </c>
      <c r="G204" s="6"/>
      <c r="H204" s="6">
        <f>SUM(H198:H203)</f>
        <v>6</v>
      </c>
      <c r="I204" s="6">
        <f>SUM(I198:I203)</f>
        <v>8</v>
      </c>
      <c r="J204" s="6">
        <f>SUM(J198:J203)</f>
        <v>0</v>
      </c>
      <c r="K204" s="6">
        <f>SUM(K198:K203)</f>
        <v>0</v>
      </c>
      <c r="L204" s="6"/>
      <c r="M204" s="6">
        <f>SUM(M198:M203)</f>
        <v>7</v>
      </c>
      <c r="N204" s="6">
        <f>SUM(N198:N203)</f>
        <v>6</v>
      </c>
      <c r="O204" s="6">
        <f>SUM(O198:O203)</f>
        <v>0</v>
      </c>
      <c r="P204" s="6">
        <f>SUM(P198:P203)</f>
        <v>0</v>
      </c>
      <c r="Q204" s="6"/>
      <c r="R204" s="6">
        <f>SUM(R198:R203)</f>
        <v>12</v>
      </c>
      <c r="S204" s="6">
        <f>SUM(S198:S203)</f>
        <v>10</v>
      </c>
      <c r="T204" s="6">
        <f>SUM(T198:T203)</f>
        <v>0</v>
      </c>
      <c r="U204" s="6">
        <f>SUM(U198:U203)</f>
        <v>0</v>
      </c>
      <c r="V204" s="6"/>
      <c r="W204" s="6">
        <f>SUM(W198:W203)</f>
        <v>0</v>
      </c>
      <c r="X204" s="6">
        <f>SUM(X198:X203)</f>
        <v>0</v>
      </c>
      <c r="Y204" s="6">
        <f>SUM(Y198:Y203)</f>
        <v>0</v>
      </c>
      <c r="Z204" s="6">
        <f>SUM(Z198:Z203)</f>
        <v>0</v>
      </c>
      <c r="AA204" s="6"/>
      <c r="AB204" s="6">
        <f>SUM(AB198:AB203)</f>
        <v>0</v>
      </c>
      <c r="AC204" s="6">
        <f>SUM(AC198:AC203)</f>
        <v>0</v>
      </c>
      <c r="AD204" s="6">
        <f>SUM(AD198:AD203)</f>
        <v>0</v>
      </c>
      <c r="AE204" s="6">
        <f>SUM(AE198:AE203)</f>
        <v>0</v>
      </c>
      <c r="AF204" s="6"/>
      <c r="AG204" s="6">
        <f>SUM(AG198:AG203)</f>
        <v>0</v>
      </c>
      <c r="AH204" s="6">
        <f>SUM(AH198:AH203)</f>
        <v>0</v>
      </c>
      <c r="AI204" s="6">
        <f>SUM(AI198:AI203)</f>
        <v>0</v>
      </c>
      <c r="AJ204" s="6">
        <f>SUM(AJ198:AJ203)</f>
        <v>0</v>
      </c>
      <c r="AK204" s="6"/>
      <c r="AL204" s="6">
        <f>SUM(AL198:AL203)</f>
        <v>1</v>
      </c>
      <c r="AM204" s="6">
        <f>SUM(AM198:AM203)</f>
        <v>0</v>
      </c>
      <c r="AN204" s="6">
        <f>SUM(AN198:AN203)</f>
        <v>0</v>
      </c>
      <c r="AO204" s="6">
        <f>SUM(AO198:AO203)</f>
        <v>0</v>
      </c>
      <c r="AP204" s="6"/>
      <c r="AQ204" s="6">
        <f>SUM(AQ198:AQ203)</f>
        <v>0</v>
      </c>
      <c r="AR204" s="6">
        <f>SUM(AR198:AR203)</f>
        <v>0</v>
      </c>
      <c r="AS204" s="6">
        <f>SUM(AS198:AS203)</f>
        <v>0</v>
      </c>
      <c r="AT204" s="6">
        <f>SUM(AT198:AT203)</f>
        <v>0</v>
      </c>
      <c r="AU204" s="6"/>
      <c r="AV204" s="6">
        <f>SUM(AV198:AV203)</f>
        <v>0</v>
      </c>
      <c r="AW204" s="6">
        <f>SUM(AW198:AW203)</f>
        <v>0</v>
      </c>
      <c r="AX204" s="6">
        <f>SUM(AX198:AX203)</f>
        <v>0</v>
      </c>
      <c r="AY204" s="6">
        <f>SUM(AY198:AY203)</f>
        <v>0</v>
      </c>
      <c r="AZ204" s="6"/>
      <c r="BA204" s="6">
        <f>SUM(BA198:BA203)</f>
        <v>3</v>
      </c>
      <c r="BB204" s="6">
        <f>SUM(BB198:BB203)</f>
        <v>4</v>
      </c>
      <c r="BC204" s="6">
        <f>SUM(BC198:BC203)</f>
        <v>0</v>
      </c>
      <c r="BD204" s="6">
        <f>SUM(BD198:BD203)</f>
        <v>0</v>
      </c>
      <c r="BE204" s="6"/>
      <c r="BF204" s="6">
        <f>SUM(BF198:BF203)</f>
        <v>0</v>
      </c>
      <c r="BG204" s="6">
        <f>SUM(BG198:BG203)</f>
        <v>0</v>
      </c>
      <c r="BH204" s="6">
        <f>SUM(BH198:BH203)</f>
        <v>0</v>
      </c>
      <c r="BI204" s="6">
        <f>SUM(BI198:BI203)</f>
        <v>0</v>
      </c>
      <c r="BJ204" s="6"/>
      <c r="BK204" s="6">
        <f t="shared" ref="BK204:BR204" si="453">SUM(BK198:BK203)</f>
        <v>0</v>
      </c>
      <c r="BL204" s="6">
        <f t="shared" si="453"/>
        <v>0</v>
      </c>
      <c r="BM204" s="6">
        <f t="shared" si="453"/>
        <v>0</v>
      </c>
      <c r="BN204" s="6">
        <f t="shared" si="453"/>
        <v>0</v>
      </c>
      <c r="BO204" s="6">
        <f t="shared" si="453"/>
        <v>0</v>
      </c>
      <c r="BP204" s="6">
        <f t="shared" si="453"/>
        <v>0</v>
      </c>
      <c r="BQ204" s="6">
        <f t="shared" si="453"/>
        <v>0</v>
      </c>
      <c r="BR204" s="6">
        <f t="shared" si="453"/>
        <v>0</v>
      </c>
      <c r="BS204" s="6"/>
      <c r="BT204" s="6">
        <f>SUM(BT198:BT203)</f>
        <v>21</v>
      </c>
      <c r="BU204" s="6">
        <f>SUM(BU198:BU203)</f>
        <v>3</v>
      </c>
      <c r="BV204" s="6">
        <f>SUM(BV198:BV203)</f>
        <v>6</v>
      </c>
      <c r="BW204" s="6">
        <f>SUM(BW198:BW203)</f>
        <v>3</v>
      </c>
      <c r="BX204" s="6"/>
      <c r="BY204" s="6">
        <f t="shared" ref="BY204:CD204" si="454">SUM(BY198:BY203)</f>
        <v>0</v>
      </c>
      <c r="BZ204" s="6">
        <f t="shared" si="454"/>
        <v>0</v>
      </c>
      <c r="CA204" s="6">
        <f t="shared" si="454"/>
        <v>0</v>
      </c>
      <c r="CB204" s="6">
        <f t="shared" si="454"/>
        <v>0</v>
      </c>
      <c r="CC204" s="6">
        <f t="shared" si="454"/>
        <v>0</v>
      </c>
      <c r="CD204" s="6">
        <f t="shared" si="454"/>
        <v>0</v>
      </c>
      <c r="CE204" s="6"/>
      <c r="CG204" s="14">
        <f>SUM(BL204,BK204,BI204,BH204,BG204,BF204,BD204,BC204,BB204,BA204,AY204,AX204,AW204,AV204,AT204,AS204,AR204,AQ204,AL204,AM204,AN204,AO204,AG204,AH204,AI204,AJ204,AB204,AC204,AD204,AE204,Z204,Y204,X204,W204,U204,T204,S204,R204,P204,O204,N204,M204,K204,J204,I204,H204,F204,E204,D204,C204)</f>
        <v>60</v>
      </c>
      <c r="CH204" s="14">
        <f>SUM(BM204:CD204)</f>
        <v>33</v>
      </c>
    </row>
    <row r="206" spans="1:86" x14ac:dyDescent="0.25">
      <c r="A206" s="1" t="s">
        <v>185</v>
      </c>
      <c r="B206" s="1" t="s">
        <v>186</v>
      </c>
      <c r="G206" s="15">
        <f t="shared" si="303"/>
        <v>0</v>
      </c>
      <c r="L206" s="15">
        <f t="shared" si="304"/>
        <v>0</v>
      </c>
      <c r="Q206" s="15">
        <f t="shared" si="305"/>
        <v>0</v>
      </c>
      <c r="V206" s="15">
        <f t="shared" si="306"/>
        <v>0</v>
      </c>
      <c r="AA206" s="15">
        <f t="shared" si="307"/>
        <v>0</v>
      </c>
      <c r="AF206" s="15">
        <f t="shared" si="308"/>
        <v>0</v>
      </c>
      <c r="AK206" s="15">
        <f t="shared" si="309"/>
        <v>0</v>
      </c>
      <c r="AP206" s="15">
        <f t="shared" si="310"/>
        <v>0</v>
      </c>
      <c r="AU206" s="15">
        <f t="shared" si="311"/>
        <v>0</v>
      </c>
      <c r="AZ206" s="15">
        <f t="shared" si="312"/>
        <v>0</v>
      </c>
      <c r="BE206" s="15">
        <f t="shared" si="313"/>
        <v>0</v>
      </c>
      <c r="BJ206" s="15">
        <f t="shared" si="314"/>
        <v>0</v>
      </c>
      <c r="BS206" s="15">
        <f t="shared" si="315"/>
        <v>0</v>
      </c>
      <c r="BV206" s="15">
        <v>3</v>
      </c>
      <c r="BW206" s="15" t="s">
        <v>275</v>
      </c>
      <c r="BX206" s="15">
        <f t="shared" si="316"/>
        <v>3</v>
      </c>
      <c r="CC206" s="5">
        <v>1.5</v>
      </c>
      <c r="CD206" s="5" t="s">
        <v>275</v>
      </c>
      <c r="CE206" s="15">
        <f t="shared" si="317"/>
        <v>1.5</v>
      </c>
    </row>
    <row r="207" spans="1:86" x14ac:dyDescent="0.25">
      <c r="A207" s="1" t="s">
        <v>185</v>
      </c>
      <c r="B207" s="1" t="s">
        <v>187</v>
      </c>
      <c r="G207" s="15">
        <f t="shared" si="303"/>
        <v>0</v>
      </c>
      <c r="L207" s="15">
        <f t="shared" si="304"/>
        <v>0</v>
      </c>
      <c r="Q207" s="15">
        <f t="shared" si="305"/>
        <v>0</v>
      </c>
      <c r="V207" s="15">
        <f t="shared" si="306"/>
        <v>0</v>
      </c>
      <c r="AA207" s="15">
        <f t="shared" si="307"/>
        <v>0</v>
      </c>
      <c r="AF207" s="15">
        <f t="shared" si="308"/>
        <v>0</v>
      </c>
      <c r="AK207" s="15">
        <f t="shared" si="309"/>
        <v>0</v>
      </c>
      <c r="AP207" s="15">
        <f t="shared" si="310"/>
        <v>0</v>
      </c>
      <c r="AU207" s="15">
        <f t="shared" si="311"/>
        <v>0</v>
      </c>
      <c r="AZ207" s="15">
        <f t="shared" si="312"/>
        <v>0</v>
      </c>
      <c r="BE207" s="15">
        <f t="shared" si="313"/>
        <v>0</v>
      </c>
      <c r="BJ207" s="15">
        <f t="shared" si="314"/>
        <v>0</v>
      </c>
      <c r="BS207" s="15">
        <f t="shared" si="315"/>
        <v>0</v>
      </c>
      <c r="BV207" s="15">
        <v>3</v>
      </c>
      <c r="BW207" s="15" t="s">
        <v>275</v>
      </c>
      <c r="BX207" s="15">
        <f t="shared" si="316"/>
        <v>3</v>
      </c>
      <c r="CC207" s="5">
        <v>4.5</v>
      </c>
      <c r="CD207" s="5">
        <v>1.5</v>
      </c>
      <c r="CE207" s="15">
        <f t="shared" si="317"/>
        <v>6</v>
      </c>
    </row>
    <row r="208" spans="1:86" x14ac:dyDescent="0.25">
      <c r="A208" s="1" t="s">
        <v>185</v>
      </c>
      <c r="B208" s="1" t="s">
        <v>188</v>
      </c>
      <c r="G208" s="15">
        <f t="shared" si="303"/>
        <v>0</v>
      </c>
      <c r="L208" s="15">
        <f t="shared" si="304"/>
        <v>0</v>
      </c>
      <c r="Q208" s="15">
        <f t="shared" si="305"/>
        <v>0</v>
      </c>
      <c r="V208" s="15">
        <f t="shared" si="306"/>
        <v>0</v>
      </c>
      <c r="AA208" s="15">
        <f t="shared" si="307"/>
        <v>0</v>
      </c>
      <c r="AF208" s="15">
        <f t="shared" si="308"/>
        <v>0</v>
      </c>
      <c r="AK208" s="15">
        <f t="shared" si="309"/>
        <v>0</v>
      </c>
      <c r="AP208" s="15">
        <f t="shared" si="310"/>
        <v>0</v>
      </c>
      <c r="AU208" s="15">
        <f t="shared" si="311"/>
        <v>0</v>
      </c>
      <c r="AZ208" s="15">
        <f t="shared" si="312"/>
        <v>0</v>
      </c>
      <c r="BE208" s="15">
        <f t="shared" si="313"/>
        <v>0</v>
      </c>
      <c r="BJ208" s="15">
        <f t="shared" si="314"/>
        <v>0</v>
      </c>
      <c r="BS208" s="15">
        <f t="shared" si="315"/>
        <v>0</v>
      </c>
      <c r="BX208" s="15">
        <f t="shared" si="316"/>
        <v>0</v>
      </c>
      <c r="CC208" s="5" t="s">
        <v>275</v>
      </c>
      <c r="CD208" s="5" t="s">
        <v>275</v>
      </c>
      <c r="CE208" s="15">
        <f t="shared" si="317"/>
        <v>0</v>
      </c>
    </row>
    <row r="209" spans="1:86" x14ac:dyDescent="0.25">
      <c r="A209" s="1" t="s">
        <v>185</v>
      </c>
      <c r="B209" s="1" t="s">
        <v>189</v>
      </c>
      <c r="G209" s="15">
        <f t="shared" si="303"/>
        <v>0</v>
      </c>
      <c r="L209" s="15">
        <f t="shared" si="304"/>
        <v>0</v>
      </c>
      <c r="Q209" s="15">
        <f t="shared" si="305"/>
        <v>0</v>
      </c>
      <c r="V209" s="15">
        <f t="shared" si="306"/>
        <v>0</v>
      </c>
      <c r="AA209" s="15">
        <f t="shared" si="307"/>
        <v>0</v>
      </c>
      <c r="AF209" s="15">
        <f t="shared" si="308"/>
        <v>0</v>
      </c>
      <c r="AK209" s="15">
        <f t="shared" si="309"/>
        <v>0</v>
      </c>
      <c r="AP209" s="15">
        <f t="shared" si="310"/>
        <v>0</v>
      </c>
      <c r="AU209" s="15">
        <f t="shared" si="311"/>
        <v>0</v>
      </c>
      <c r="AZ209" s="15">
        <f t="shared" si="312"/>
        <v>0</v>
      </c>
      <c r="BE209" s="15">
        <f t="shared" si="313"/>
        <v>0</v>
      </c>
      <c r="BJ209" s="15">
        <f t="shared" si="314"/>
        <v>0</v>
      </c>
      <c r="BS209" s="15">
        <f t="shared" si="315"/>
        <v>0</v>
      </c>
      <c r="BV209" s="15">
        <v>6</v>
      </c>
      <c r="BW209" s="15" t="s">
        <v>275</v>
      </c>
      <c r="BX209" s="15">
        <f t="shared" si="316"/>
        <v>6</v>
      </c>
      <c r="CC209" s="5">
        <v>4.5</v>
      </c>
      <c r="CD209" s="5">
        <v>1.5</v>
      </c>
      <c r="CE209" s="15">
        <f t="shared" si="317"/>
        <v>6</v>
      </c>
    </row>
    <row r="210" spans="1:86" s="14" customFormat="1" x14ac:dyDescent="0.25">
      <c r="A210" s="3"/>
      <c r="B210" s="3"/>
      <c r="C210" s="6">
        <f>SUM(C205:C209)</f>
        <v>0</v>
      </c>
      <c r="D210" s="6">
        <f>SUM(D205:D209)</f>
        <v>0</v>
      </c>
      <c r="E210" s="6">
        <f>SUM(E205:E209)</f>
        <v>0</v>
      </c>
      <c r="F210" s="6">
        <f>SUM(F205:F209)</f>
        <v>0</v>
      </c>
      <c r="G210" s="6"/>
      <c r="H210" s="6">
        <f>SUM(H205:H209)</f>
        <v>0</v>
      </c>
      <c r="I210" s="6">
        <f>SUM(I205:I209)</f>
        <v>0</v>
      </c>
      <c r="J210" s="6">
        <f>SUM(J205:J209)</f>
        <v>0</v>
      </c>
      <c r="K210" s="6">
        <f>SUM(K205:K209)</f>
        <v>0</v>
      </c>
      <c r="L210" s="6"/>
      <c r="M210" s="6">
        <f>SUM(M205:M209)</f>
        <v>0</v>
      </c>
      <c r="N210" s="6">
        <f>SUM(N205:N209)</f>
        <v>0</v>
      </c>
      <c r="O210" s="6">
        <f>SUM(O205:O209)</f>
        <v>0</v>
      </c>
      <c r="P210" s="6">
        <f>SUM(P205:P209)</f>
        <v>0</v>
      </c>
      <c r="Q210" s="6"/>
      <c r="R210" s="6">
        <f>SUM(R205:R209)</f>
        <v>0</v>
      </c>
      <c r="S210" s="6">
        <f>SUM(S205:S209)</f>
        <v>0</v>
      </c>
      <c r="T210" s="6">
        <f>SUM(T205:T209)</f>
        <v>0</v>
      </c>
      <c r="U210" s="6">
        <f>SUM(U205:U209)</f>
        <v>0</v>
      </c>
      <c r="V210" s="6"/>
      <c r="W210" s="6">
        <f>SUM(W205:W209)</f>
        <v>0</v>
      </c>
      <c r="X210" s="6">
        <f>SUM(X205:X209)</f>
        <v>0</v>
      </c>
      <c r="Y210" s="6">
        <f>SUM(Y205:Y209)</f>
        <v>0</v>
      </c>
      <c r="Z210" s="6">
        <f>SUM(Z205:Z209)</f>
        <v>0</v>
      </c>
      <c r="AA210" s="6"/>
      <c r="AB210" s="6">
        <f>SUM(AB205:AB209)</f>
        <v>0</v>
      </c>
      <c r="AC210" s="6">
        <f>SUM(AC205:AC209)</f>
        <v>0</v>
      </c>
      <c r="AD210" s="6">
        <f>SUM(AD205:AD209)</f>
        <v>0</v>
      </c>
      <c r="AE210" s="6">
        <f>SUM(AE205:AE209)</f>
        <v>0</v>
      </c>
      <c r="AF210" s="6"/>
      <c r="AG210" s="6">
        <f>SUM(AG205:AG209)</f>
        <v>0</v>
      </c>
      <c r="AH210" s="6">
        <f>SUM(AH205:AH209)</f>
        <v>0</v>
      </c>
      <c r="AI210" s="6">
        <f>SUM(AI205:AI209)</f>
        <v>0</v>
      </c>
      <c r="AJ210" s="6">
        <f>SUM(AJ205:AJ209)</f>
        <v>0</v>
      </c>
      <c r="AK210" s="6"/>
      <c r="AL210" s="6">
        <f>SUM(AL205:AL209)</f>
        <v>0</v>
      </c>
      <c r="AM210" s="6">
        <f>SUM(AM205:AM209)</f>
        <v>0</v>
      </c>
      <c r="AN210" s="6">
        <f>SUM(AN205:AN209)</f>
        <v>0</v>
      </c>
      <c r="AO210" s="6">
        <f>SUM(AO205:AO209)</f>
        <v>0</v>
      </c>
      <c r="AP210" s="6"/>
      <c r="AQ210" s="6">
        <f>SUM(AQ205:AQ209)</f>
        <v>0</v>
      </c>
      <c r="AR210" s="6">
        <f>SUM(AR205:AR209)</f>
        <v>0</v>
      </c>
      <c r="AS210" s="6">
        <f>SUM(AS205:AS209)</f>
        <v>0</v>
      </c>
      <c r="AT210" s="6">
        <f>SUM(AT205:AT209)</f>
        <v>0</v>
      </c>
      <c r="AU210" s="6"/>
      <c r="AV210" s="6">
        <f>SUM(AV205:AV209)</f>
        <v>0</v>
      </c>
      <c r="AW210" s="6">
        <f>SUM(AW205:AW209)</f>
        <v>0</v>
      </c>
      <c r="AX210" s="6">
        <f>SUM(AX205:AX209)</f>
        <v>0</v>
      </c>
      <c r="AY210" s="6">
        <f>SUM(AY205:AY209)</f>
        <v>0</v>
      </c>
      <c r="AZ210" s="6"/>
      <c r="BA210" s="6">
        <f>SUM(BA205:BA209)</f>
        <v>0</v>
      </c>
      <c r="BB210" s="6">
        <f>SUM(BB205:BB209)</f>
        <v>0</v>
      </c>
      <c r="BC210" s="6">
        <f>SUM(BC205:BC209)</f>
        <v>0</v>
      </c>
      <c r="BD210" s="6">
        <f>SUM(BD205:BD209)</f>
        <v>0</v>
      </c>
      <c r="BE210" s="6"/>
      <c r="BF210" s="6">
        <f>SUM(BF205:BF209)</f>
        <v>0</v>
      </c>
      <c r="BG210" s="6">
        <f>SUM(BG205:BG209)</f>
        <v>0</v>
      </c>
      <c r="BH210" s="6">
        <f>SUM(BH205:BH209)</f>
        <v>0</v>
      </c>
      <c r="BI210" s="6">
        <f>SUM(BI205:BI209)</f>
        <v>0</v>
      </c>
      <c r="BJ210" s="6"/>
      <c r="BK210" s="6">
        <f t="shared" ref="BK210:BR210" si="455">SUM(BK205:BK209)</f>
        <v>0</v>
      </c>
      <c r="BL210" s="6">
        <f t="shared" si="455"/>
        <v>0</v>
      </c>
      <c r="BM210" s="6">
        <f t="shared" si="455"/>
        <v>0</v>
      </c>
      <c r="BN210" s="6">
        <f t="shared" si="455"/>
        <v>0</v>
      </c>
      <c r="BO210" s="6">
        <f t="shared" si="455"/>
        <v>0</v>
      </c>
      <c r="BP210" s="6">
        <f t="shared" si="455"/>
        <v>0</v>
      </c>
      <c r="BQ210" s="6">
        <f t="shared" si="455"/>
        <v>0</v>
      </c>
      <c r="BR210" s="6">
        <f t="shared" si="455"/>
        <v>0</v>
      </c>
      <c r="BS210" s="6"/>
      <c r="BT210" s="6">
        <f>SUM(BT205:BT209)</f>
        <v>0</v>
      </c>
      <c r="BU210" s="6">
        <f>SUM(BU205:BU209)</f>
        <v>0</v>
      </c>
      <c r="BV210" s="6">
        <f>SUM(BV205:BV209)</f>
        <v>12</v>
      </c>
      <c r="BW210" s="6">
        <f>SUM(BW205:BW209)</f>
        <v>0</v>
      </c>
      <c r="BX210" s="6"/>
      <c r="BY210" s="6">
        <f t="shared" ref="BY210:CD210" si="456">SUM(BY205:BY209)</f>
        <v>0</v>
      </c>
      <c r="BZ210" s="6">
        <f t="shared" si="456"/>
        <v>0</v>
      </c>
      <c r="CA210" s="6">
        <f t="shared" si="456"/>
        <v>0</v>
      </c>
      <c r="CB210" s="6">
        <f t="shared" si="456"/>
        <v>0</v>
      </c>
      <c r="CC210" s="6">
        <f t="shared" si="456"/>
        <v>10.5</v>
      </c>
      <c r="CD210" s="6">
        <f t="shared" si="456"/>
        <v>3</v>
      </c>
      <c r="CE210" s="6"/>
      <c r="CG210" s="14">
        <f>SUM(BL210,BK210,BI210,BH210,BG210,BF210,BD210,BC210,BB210,BA210,AY210,AX210,AW210,AV210,AT210,AS210,AR210,AQ210,AL210,AM210,AN210,AO210,AG210,AH210,AI210,AJ210,AB210,AC210,AD210,AE210,Z210,Y210,X210,W210,U210,T210,S210,R210,P210,O210,N210,M210,K210,J210,I210,H210,F210,E210,D210,C210)</f>
        <v>0</v>
      </c>
      <c r="CH210" s="14">
        <f>SUM(BM210:CD210)</f>
        <v>25.5</v>
      </c>
    </row>
    <row r="212" spans="1:86" ht="30" x14ac:dyDescent="0.25">
      <c r="A212" s="1" t="s">
        <v>190</v>
      </c>
      <c r="B212" s="1" t="s">
        <v>191</v>
      </c>
      <c r="G212" s="15">
        <f t="shared" si="303"/>
        <v>0</v>
      </c>
      <c r="L212" s="15">
        <f t="shared" si="304"/>
        <v>0</v>
      </c>
      <c r="O212" s="15">
        <v>0</v>
      </c>
      <c r="P212" s="15" t="s">
        <v>275</v>
      </c>
      <c r="Q212" s="15">
        <f t="shared" si="305"/>
        <v>0</v>
      </c>
      <c r="V212" s="15">
        <f t="shared" si="306"/>
        <v>0</v>
      </c>
      <c r="AA212" s="15">
        <f t="shared" si="307"/>
        <v>0</v>
      </c>
      <c r="AF212" s="15">
        <f t="shared" si="308"/>
        <v>0</v>
      </c>
      <c r="AK212" s="15">
        <f t="shared" si="309"/>
        <v>0</v>
      </c>
      <c r="AP212" s="15">
        <f t="shared" si="310"/>
        <v>0</v>
      </c>
      <c r="AU212" s="15">
        <f t="shared" si="311"/>
        <v>0</v>
      </c>
      <c r="AZ212" s="15">
        <f t="shared" si="312"/>
        <v>0</v>
      </c>
      <c r="BE212" s="15">
        <f t="shared" si="313"/>
        <v>0</v>
      </c>
      <c r="BJ212" s="15">
        <f t="shared" si="314"/>
        <v>0</v>
      </c>
      <c r="BS212" s="15">
        <f t="shared" si="315"/>
        <v>0</v>
      </c>
      <c r="BX212" s="15">
        <f t="shared" si="316"/>
        <v>0</v>
      </c>
      <c r="CE212" s="15">
        <f t="shared" si="317"/>
        <v>0</v>
      </c>
      <c r="CF212" s="7"/>
    </row>
    <row r="213" spans="1:86" x14ac:dyDescent="0.25">
      <c r="A213" s="1" t="s">
        <v>190</v>
      </c>
      <c r="B213" s="1" t="s">
        <v>192</v>
      </c>
      <c r="G213" s="15">
        <f t="shared" si="303"/>
        <v>0</v>
      </c>
      <c r="L213" s="15">
        <f t="shared" si="304"/>
        <v>0</v>
      </c>
      <c r="Q213" s="15">
        <f t="shared" si="305"/>
        <v>0</v>
      </c>
      <c r="V213" s="15">
        <f t="shared" si="306"/>
        <v>0</v>
      </c>
      <c r="AA213" s="15">
        <f t="shared" si="307"/>
        <v>0</v>
      </c>
      <c r="AF213" s="15">
        <f t="shared" si="308"/>
        <v>0</v>
      </c>
      <c r="AK213" s="15">
        <f t="shared" si="309"/>
        <v>0</v>
      </c>
      <c r="AL213" s="4">
        <v>4</v>
      </c>
      <c r="AM213" s="4">
        <v>5</v>
      </c>
      <c r="AP213" s="15">
        <f t="shared" si="310"/>
        <v>9</v>
      </c>
      <c r="AU213" s="15">
        <f t="shared" si="311"/>
        <v>0</v>
      </c>
      <c r="AZ213" s="15">
        <f t="shared" si="312"/>
        <v>0</v>
      </c>
      <c r="BE213" s="15">
        <f t="shared" si="313"/>
        <v>0</v>
      </c>
      <c r="BJ213" s="15">
        <f t="shared" si="314"/>
        <v>0</v>
      </c>
      <c r="BM213" s="6">
        <v>9</v>
      </c>
      <c r="BN213" s="6">
        <v>20</v>
      </c>
      <c r="BS213" s="15">
        <f t="shared" si="315"/>
        <v>0</v>
      </c>
      <c r="BX213" s="15">
        <f t="shared" si="316"/>
        <v>0</v>
      </c>
      <c r="BY213" s="5">
        <v>4.5</v>
      </c>
      <c r="BZ213" s="5" t="s">
        <v>275</v>
      </c>
      <c r="CE213" s="15">
        <f t="shared" si="317"/>
        <v>4.5</v>
      </c>
      <c r="CF213" s="7"/>
    </row>
    <row r="214" spans="1:86" x14ac:dyDescent="0.25">
      <c r="A214" s="1" t="s">
        <v>190</v>
      </c>
      <c r="B214" s="1" t="s">
        <v>193</v>
      </c>
      <c r="G214" s="15">
        <f t="shared" si="303"/>
        <v>0</v>
      </c>
      <c r="L214" s="15">
        <f t="shared" si="304"/>
        <v>0</v>
      </c>
      <c r="Q214" s="15">
        <f t="shared" si="305"/>
        <v>0</v>
      </c>
      <c r="V214" s="15">
        <f t="shared" si="306"/>
        <v>0</v>
      </c>
      <c r="AA214" s="15">
        <f t="shared" si="307"/>
        <v>0</v>
      </c>
      <c r="AF214" s="15">
        <f t="shared" si="308"/>
        <v>0</v>
      </c>
      <c r="AK214" s="15">
        <f t="shared" si="309"/>
        <v>0</v>
      </c>
      <c r="AP214" s="15">
        <f t="shared" si="310"/>
        <v>0</v>
      </c>
      <c r="AQ214" s="15">
        <v>3</v>
      </c>
      <c r="AR214" s="15" t="s">
        <v>275</v>
      </c>
      <c r="AU214" s="15">
        <f t="shared" si="311"/>
        <v>3</v>
      </c>
      <c r="AZ214" s="15">
        <f t="shared" si="312"/>
        <v>0</v>
      </c>
      <c r="BE214" s="15">
        <f t="shared" si="313"/>
        <v>0</v>
      </c>
      <c r="BJ214" s="15">
        <f t="shared" si="314"/>
        <v>0</v>
      </c>
      <c r="BM214" s="6">
        <v>6</v>
      </c>
      <c r="BN214" s="6" t="s">
        <v>275</v>
      </c>
      <c r="BS214" s="15">
        <f t="shared" si="315"/>
        <v>0</v>
      </c>
      <c r="BX214" s="15">
        <f t="shared" si="316"/>
        <v>0</v>
      </c>
      <c r="BY214" s="5">
        <v>4.5</v>
      </c>
      <c r="BZ214" s="5" t="s">
        <v>275</v>
      </c>
      <c r="CE214" s="15">
        <f t="shared" si="317"/>
        <v>4.5</v>
      </c>
      <c r="CF214" s="7"/>
    </row>
    <row r="215" spans="1:86" x14ac:dyDescent="0.25">
      <c r="A215" s="1" t="s">
        <v>190</v>
      </c>
      <c r="B215" s="1" t="s">
        <v>194</v>
      </c>
      <c r="E215" s="15">
        <v>5</v>
      </c>
      <c r="F215" s="15">
        <v>8</v>
      </c>
      <c r="G215" s="15">
        <f t="shared" si="303"/>
        <v>13</v>
      </c>
      <c r="L215" s="15">
        <f t="shared" si="304"/>
        <v>0</v>
      </c>
      <c r="Q215" s="15">
        <f t="shared" si="305"/>
        <v>0</v>
      </c>
      <c r="V215" s="15">
        <f t="shared" si="306"/>
        <v>0</v>
      </c>
      <c r="Y215" s="15">
        <v>5</v>
      </c>
      <c r="Z215" s="15" t="s">
        <v>275</v>
      </c>
      <c r="AA215" s="15">
        <f t="shared" si="307"/>
        <v>5</v>
      </c>
      <c r="AF215" s="15">
        <f t="shared" si="308"/>
        <v>0</v>
      </c>
      <c r="AK215" s="15">
        <f t="shared" si="309"/>
        <v>0</v>
      </c>
      <c r="AP215" s="15">
        <f t="shared" si="310"/>
        <v>0</v>
      </c>
      <c r="AU215" s="15">
        <f t="shared" si="311"/>
        <v>0</v>
      </c>
      <c r="AZ215" s="15">
        <f t="shared" si="312"/>
        <v>0</v>
      </c>
      <c r="BE215" s="15">
        <f t="shared" si="313"/>
        <v>0</v>
      </c>
      <c r="BJ215" s="15">
        <f t="shared" si="314"/>
        <v>0</v>
      </c>
      <c r="BQ215" s="6">
        <v>9</v>
      </c>
      <c r="BR215" s="6">
        <v>20</v>
      </c>
      <c r="BS215" s="15">
        <f t="shared" si="315"/>
        <v>29</v>
      </c>
      <c r="BX215" s="15">
        <f t="shared" si="316"/>
        <v>0</v>
      </c>
      <c r="CC215" s="5">
        <v>6</v>
      </c>
      <c r="CD215" s="5">
        <v>10</v>
      </c>
      <c r="CE215" s="15">
        <f t="shared" si="317"/>
        <v>16</v>
      </c>
      <c r="CF215" s="7"/>
    </row>
    <row r="216" spans="1:86" x14ac:dyDescent="0.25">
      <c r="A216" s="1" t="s">
        <v>190</v>
      </c>
      <c r="B216" s="1" t="s">
        <v>195</v>
      </c>
      <c r="G216" s="15">
        <f t="shared" si="303"/>
        <v>0</v>
      </c>
      <c r="L216" s="15">
        <f t="shared" si="304"/>
        <v>0</v>
      </c>
      <c r="M216" s="15">
        <v>3</v>
      </c>
      <c r="N216" s="15" t="s">
        <v>275</v>
      </c>
      <c r="Q216" s="15">
        <f t="shared" si="305"/>
        <v>3</v>
      </c>
      <c r="V216" s="15">
        <f t="shared" si="306"/>
        <v>0</v>
      </c>
      <c r="AA216" s="15">
        <f t="shared" si="307"/>
        <v>0</v>
      </c>
      <c r="AF216" s="15">
        <f t="shared" si="308"/>
        <v>0</v>
      </c>
      <c r="AK216" s="15">
        <f t="shared" si="309"/>
        <v>0</v>
      </c>
      <c r="AP216" s="15">
        <f t="shared" si="310"/>
        <v>0</v>
      </c>
      <c r="AU216" s="15">
        <f t="shared" si="311"/>
        <v>0</v>
      </c>
      <c r="AZ216" s="15">
        <f t="shared" si="312"/>
        <v>0</v>
      </c>
      <c r="BE216" s="15">
        <f t="shared" si="313"/>
        <v>0</v>
      </c>
      <c r="BJ216" s="15">
        <f t="shared" si="314"/>
        <v>0</v>
      </c>
      <c r="BS216" s="15">
        <f t="shared" si="315"/>
        <v>0</v>
      </c>
      <c r="BT216" s="15">
        <v>6</v>
      </c>
      <c r="BU216" s="15" t="s">
        <v>275</v>
      </c>
      <c r="BX216" s="15">
        <f t="shared" si="316"/>
        <v>6</v>
      </c>
      <c r="BY216" s="5">
        <v>3</v>
      </c>
      <c r="BZ216" s="5" t="s">
        <v>275</v>
      </c>
      <c r="CE216" s="15">
        <f t="shared" si="317"/>
        <v>3</v>
      </c>
      <c r="CF216" s="7"/>
    </row>
    <row r="217" spans="1:86" x14ac:dyDescent="0.25">
      <c r="A217" s="1" t="s">
        <v>190</v>
      </c>
      <c r="B217" s="1" t="s">
        <v>196</v>
      </c>
      <c r="E217" s="15">
        <v>0</v>
      </c>
      <c r="F217" s="15" t="s">
        <v>275</v>
      </c>
      <c r="G217" s="15">
        <f t="shared" si="303"/>
        <v>0</v>
      </c>
      <c r="L217" s="15">
        <f t="shared" si="304"/>
        <v>0</v>
      </c>
      <c r="Q217" s="15">
        <f t="shared" si="305"/>
        <v>0</v>
      </c>
      <c r="V217" s="15">
        <f t="shared" si="306"/>
        <v>0</v>
      </c>
      <c r="AA217" s="15">
        <f t="shared" si="307"/>
        <v>0</v>
      </c>
      <c r="AF217" s="15">
        <f t="shared" si="308"/>
        <v>0</v>
      </c>
      <c r="AK217" s="15">
        <f t="shared" si="309"/>
        <v>0</v>
      </c>
      <c r="AP217" s="15">
        <f t="shared" si="310"/>
        <v>0</v>
      </c>
      <c r="AU217" s="15">
        <f t="shared" si="311"/>
        <v>0</v>
      </c>
      <c r="AZ217" s="15">
        <f t="shared" si="312"/>
        <v>0</v>
      </c>
      <c r="BE217" s="15">
        <f t="shared" si="313"/>
        <v>0</v>
      </c>
      <c r="BJ217" s="15">
        <f t="shared" si="314"/>
        <v>0</v>
      </c>
      <c r="BS217" s="15">
        <f t="shared" si="315"/>
        <v>0</v>
      </c>
      <c r="BX217" s="15">
        <f t="shared" si="316"/>
        <v>0</v>
      </c>
      <c r="CC217" s="5" t="s">
        <v>275</v>
      </c>
      <c r="CD217" s="5" t="s">
        <v>275</v>
      </c>
      <c r="CE217" s="15">
        <f t="shared" si="317"/>
        <v>0</v>
      </c>
      <c r="CF217" s="7"/>
    </row>
    <row r="218" spans="1:86" x14ac:dyDescent="0.25">
      <c r="A218" s="1" t="s">
        <v>190</v>
      </c>
      <c r="B218" s="1" t="s">
        <v>197</v>
      </c>
      <c r="G218" s="15">
        <f t="shared" si="303"/>
        <v>0</v>
      </c>
      <c r="L218" s="15">
        <f t="shared" si="304"/>
        <v>0</v>
      </c>
      <c r="Q218" s="15">
        <f t="shared" si="305"/>
        <v>0</v>
      </c>
      <c r="V218" s="15">
        <f t="shared" si="306"/>
        <v>0</v>
      </c>
      <c r="W218" s="15">
        <v>0</v>
      </c>
      <c r="X218" s="15" t="s">
        <v>275</v>
      </c>
      <c r="AA218" s="15">
        <f t="shared" si="307"/>
        <v>0</v>
      </c>
      <c r="AF218" s="15">
        <f t="shared" si="308"/>
        <v>0</v>
      </c>
      <c r="AK218" s="15">
        <f t="shared" si="309"/>
        <v>0</v>
      </c>
      <c r="AP218" s="15">
        <f t="shared" si="310"/>
        <v>0</v>
      </c>
      <c r="AU218" s="15">
        <f t="shared" si="311"/>
        <v>0</v>
      </c>
      <c r="AZ218" s="15">
        <f t="shared" si="312"/>
        <v>0</v>
      </c>
      <c r="BE218" s="15">
        <f t="shared" si="313"/>
        <v>0</v>
      </c>
      <c r="BJ218" s="15">
        <f t="shared" si="314"/>
        <v>0</v>
      </c>
      <c r="BS218" s="15">
        <f t="shared" si="315"/>
        <v>0</v>
      </c>
      <c r="BT218" s="15">
        <v>0</v>
      </c>
      <c r="BU218" s="15" t="s">
        <v>275</v>
      </c>
      <c r="BX218" s="15">
        <f t="shared" si="316"/>
        <v>0</v>
      </c>
      <c r="BY218" s="5">
        <v>4.5</v>
      </c>
      <c r="BZ218" s="5" t="s">
        <v>275</v>
      </c>
      <c r="CE218" s="15">
        <f t="shared" si="317"/>
        <v>4.5</v>
      </c>
      <c r="CF218" s="7"/>
    </row>
    <row r="219" spans="1:86" x14ac:dyDescent="0.25">
      <c r="A219" s="1" t="s">
        <v>190</v>
      </c>
      <c r="B219" s="1" t="s">
        <v>198</v>
      </c>
      <c r="E219" s="15">
        <v>2</v>
      </c>
      <c r="F219" s="15" t="s">
        <v>275</v>
      </c>
      <c r="G219" s="15">
        <f t="shared" si="303"/>
        <v>2</v>
      </c>
      <c r="L219" s="15">
        <f t="shared" si="304"/>
        <v>0</v>
      </c>
      <c r="Q219" s="15">
        <f t="shared" si="305"/>
        <v>0</v>
      </c>
      <c r="V219" s="15">
        <f t="shared" si="306"/>
        <v>0</v>
      </c>
      <c r="AA219" s="15">
        <f t="shared" si="307"/>
        <v>0</v>
      </c>
      <c r="AF219" s="15">
        <f t="shared" si="308"/>
        <v>0</v>
      </c>
      <c r="AK219" s="15">
        <f t="shared" si="309"/>
        <v>0</v>
      </c>
      <c r="AP219" s="15">
        <f t="shared" si="310"/>
        <v>0</v>
      </c>
      <c r="AU219" s="15">
        <f t="shared" si="311"/>
        <v>0</v>
      </c>
      <c r="AZ219" s="15">
        <f t="shared" si="312"/>
        <v>0</v>
      </c>
      <c r="BE219" s="15">
        <f t="shared" si="313"/>
        <v>0</v>
      </c>
      <c r="BJ219" s="15">
        <f t="shared" si="314"/>
        <v>0</v>
      </c>
      <c r="BQ219" s="6">
        <v>9</v>
      </c>
      <c r="BR219" s="6">
        <v>9</v>
      </c>
      <c r="BS219" s="15">
        <f t="shared" si="315"/>
        <v>18</v>
      </c>
      <c r="BX219" s="15">
        <f t="shared" si="316"/>
        <v>0</v>
      </c>
      <c r="CC219" s="5">
        <v>6</v>
      </c>
      <c r="CD219" s="5">
        <v>10</v>
      </c>
      <c r="CE219" s="15">
        <f t="shared" si="317"/>
        <v>16</v>
      </c>
      <c r="CF219" s="7"/>
    </row>
    <row r="220" spans="1:86" x14ac:dyDescent="0.25">
      <c r="A220" s="1" t="s">
        <v>190</v>
      </c>
      <c r="B220" s="1" t="s">
        <v>199</v>
      </c>
      <c r="G220" s="15">
        <f t="shared" si="303"/>
        <v>0</v>
      </c>
      <c r="L220" s="15">
        <f t="shared" si="304"/>
        <v>0</v>
      </c>
      <c r="Q220" s="15">
        <f t="shared" si="305"/>
        <v>0</v>
      </c>
      <c r="V220" s="15">
        <f t="shared" si="306"/>
        <v>0</v>
      </c>
      <c r="AA220" s="15">
        <f t="shared" si="307"/>
        <v>0</v>
      </c>
      <c r="AF220" s="15">
        <f t="shared" si="308"/>
        <v>0</v>
      </c>
      <c r="AK220" s="15">
        <f t="shared" si="309"/>
        <v>0</v>
      </c>
      <c r="AP220" s="15">
        <f t="shared" si="310"/>
        <v>0</v>
      </c>
      <c r="AU220" s="15">
        <f t="shared" si="311"/>
        <v>0</v>
      </c>
      <c r="AZ220" s="15">
        <f t="shared" si="312"/>
        <v>0</v>
      </c>
      <c r="BC220" s="15">
        <v>0</v>
      </c>
      <c r="BD220" s="15" t="s">
        <v>275</v>
      </c>
      <c r="BE220" s="15">
        <f t="shared" si="313"/>
        <v>0</v>
      </c>
      <c r="BJ220" s="15">
        <f t="shared" si="314"/>
        <v>0</v>
      </c>
      <c r="BS220" s="15">
        <f t="shared" si="315"/>
        <v>0</v>
      </c>
      <c r="BX220" s="15">
        <f t="shared" si="316"/>
        <v>0</v>
      </c>
      <c r="CC220" s="5" t="s">
        <v>275</v>
      </c>
      <c r="CD220" s="5" t="s">
        <v>275</v>
      </c>
      <c r="CE220" s="15">
        <f t="shared" si="317"/>
        <v>0</v>
      </c>
      <c r="CF220" s="7"/>
    </row>
    <row r="221" spans="1:86" x14ac:dyDescent="0.25">
      <c r="A221" s="1" t="s">
        <v>190</v>
      </c>
      <c r="B221" s="1" t="s">
        <v>200</v>
      </c>
      <c r="G221" s="15">
        <f t="shared" si="303"/>
        <v>0</v>
      </c>
      <c r="L221" s="15">
        <f t="shared" si="304"/>
        <v>0</v>
      </c>
      <c r="Q221" s="15">
        <f t="shared" si="305"/>
        <v>0</v>
      </c>
      <c r="V221" s="15">
        <f t="shared" si="306"/>
        <v>0</v>
      </c>
      <c r="AA221" s="15">
        <f t="shared" si="307"/>
        <v>0</v>
      </c>
      <c r="AB221" s="4">
        <v>0</v>
      </c>
      <c r="AC221" s="4" t="s">
        <v>275</v>
      </c>
      <c r="AF221" s="15">
        <f t="shared" si="308"/>
        <v>0</v>
      </c>
      <c r="AK221" s="15">
        <f t="shared" si="309"/>
        <v>0</v>
      </c>
      <c r="AP221" s="15">
        <f t="shared" si="310"/>
        <v>0</v>
      </c>
      <c r="AU221" s="15">
        <f t="shared" si="311"/>
        <v>0</v>
      </c>
      <c r="AZ221" s="15">
        <f t="shared" si="312"/>
        <v>0</v>
      </c>
      <c r="BE221" s="15">
        <f t="shared" si="313"/>
        <v>0</v>
      </c>
      <c r="BJ221" s="15">
        <f t="shared" si="314"/>
        <v>0</v>
      </c>
      <c r="BS221" s="15">
        <f t="shared" si="315"/>
        <v>0</v>
      </c>
      <c r="BX221" s="15">
        <f t="shared" si="316"/>
        <v>0</v>
      </c>
      <c r="BY221" s="5">
        <v>3</v>
      </c>
      <c r="BZ221" s="5" t="s">
        <v>275</v>
      </c>
      <c r="CE221" s="15">
        <f t="shared" si="317"/>
        <v>3</v>
      </c>
      <c r="CF221" s="7"/>
    </row>
    <row r="222" spans="1:86" x14ac:dyDescent="0.25">
      <c r="A222" s="1" t="s">
        <v>190</v>
      </c>
      <c r="B222" s="1" t="s">
        <v>201</v>
      </c>
      <c r="G222" s="15">
        <f t="shared" si="303"/>
        <v>0</v>
      </c>
      <c r="L222" s="15">
        <f t="shared" si="304"/>
        <v>0</v>
      </c>
      <c r="Q222" s="15">
        <f t="shared" si="305"/>
        <v>0</v>
      </c>
      <c r="V222" s="15">
        <f t="shared" si="306"/>
        <v>0</v>
      </c>
      <c r="Y222" s="15">
        <v>7</v>
      </c>
      <c r="Z222" s="15">
        <v>2</v>
      </c>
      <c r="AA222" s="15">
        <f t="shared" si="307"/>
        <v>9</v>
      </c>
      <c r="AF222" s="15">
        <f t="shared" si="308"/>
        <v>0</v>
      </c>
      <c r="AK222" s="15">
        <f t="shared" si="309"/>
        <v>0</v>
      </c>
      <c r="AP222" s="15">
        <f t="shared" si="310"/>
        <v>0</v>
      </c>
      <c r="AU222" s="15">
        <f t="shared" si="311"/>
        <v>0</v>
      </c>
      <c r="AZ222" s="15">
        <f t="shared" si="312"/>
        <v>0</v>
      </c>
      <c r="BE222" s="15">
        <f t="shared" si="313"/>
        <v>0</v>
      </c>
      <c r="BJ222" s="15">
        <f t="shared" si="314"/>
        <v>0</v>
      </c>
      <c r="BQ222" s="6">
        <v>9</v>
      </c>
      <c r="BR222" s="6" t="s">
        <v>275</v>
      </c>
      <c r="BS222" s="15">
        <f t="shared" si="315"/>
        <v>9</v>
      </c>
      <c r="BX222" s="15">
        <f t="shared" si="316"/>
        <v>0</v>
      </c>
      <c r="CC222" s="5">
        <v>3</v>
      </c>
      <c r="CD222" s="5" t="s">
        <v>275</v>
      </c>
      <c r="CE222" s="15">
        <f t="shared" si="317"/>
        <v>3</v>
      </c>
      <c r="CF222" s="7"/>
    </row>
    <row r="223" spans="1:86" x14ac:dyDescent="0.25">
      <c r="A223" s="1" t="s">
        <v>190</v>
      </c>
      <c r="B223" s="1" t="s">
        <v>202</v>
      </c>
      <c r="G223" s="15">
        <f t="shared" si="303"/>
        <v>0</v>
      </c>
      <c r="L223" s="15">
        <f t="shared" si="304"/>
        <v>0</v>
      </c>
      <c r="Q223" s="15">
        <f t="shared" si="305"/>
        <v>0</v>
      </c>
      <c r="V223" s="15">
        <f t="shared" si="306"/>
        <v>0</v>
      </c>
      <c r="AA223" s="15">
        <f t="shared" si="307"/>
        <v>0</v>
      </c>
      <c r="AD223" s="4">
        <v>5</v>
      </c>
      <c r="AE223" s="4" t="s">
        <v>275</v>
      </c>
      <c r="AF223" s="15">
        <f t="shared" si="308"/>
        <v>5</v>
      </c>
      <c r="AK223" s="15">
        <f t="shared" si="309"/>
        <v>0</v>
      </c>
      <c r="AP223" s="15">
        <f t="shared" si="310"/>
        <v>0</v>
      </c>
      <c r="AU223" s="15">
        <f t="shared" si="311"/>
        <v>0</v>
      </c>
      <c r="AX223" s="4">
        <v>0</v>
      </c>
      <c r="AY223" s="4" t="s">
        <v>275</v>
      </c>
      <c r="AZ223" s="15">
        <f t="shared" si="312"/>
        <v>0</v>
      </c>
      <c r="BE223" s="15">
        <f t="shared" si="313"/>
        <v>0</v>
      </c>
      <c r="BJ223" s="15">
        <f t="shared" si="314"/>
        <v>0</v>
      </c>
      <c r="BQ223" s="6">
        <v>6</v>
      </c>
      <c r="BR223" s="6" t="s">
        <v>275</v>
      </c>
      <c r="BS223" s="15">
        <f t="shared" si="315"/>
        <v>6</v>
      </c>
      <c r="BX223" s="15">
        <f t="shared" si="316"/>
        <v>0</v>
      </c>
      <c r="CC223" s="5">
        <v>1.5</v>
      </c>
      <c r="CD223" s="5" t="s">
        <v>275</v>
      </c>
      <c r="CE223" s="15">
        <f t="shared" si="317"/>
        <v>1.5</v>
      </c>
    </row>
    <row r="224" spans="1:86" x14ac:dyDescent="0.25">
      <c r="A224" s="1" t="s">
        <v>190</v>
      </c>
      <c r="B224" s="1" t="s">
        <v>203</v>
      </c>
      <c r="E224" s="15">
        <v>2</v>
      </c>
      <c r="F224" s="15" t="s">
        <v>275</v>
      </c>
      <c r="G224" s="15">
        <f t="shared" si="303"/>
        <v>2</v>
      </c>
      <c r="L224" s="15">
        <f t="shared" si="304"/>
        <v>0</v>
      </c>
      <c r="Q224" s="15">
        <f t="shared" si="305"/>
        <v>0</v>
      </c>
      <c r="V224" s="15">
        <f t="shared" si="306"/>
        <v>0</v>
      </c>
      <c r="AA224" s="15">
        <f t="shared" si="307"/>
        <v>0</v>
      </c>
      <c r="AF224" s="15">
        <f t="shared" si="308"/>
        <v>0</v>
      </c>
      <c r="AK224" s="15">
        <f t="shared" si="309"/>
        <v>0</v>
      </c>
      <c r="AP224" s="15">
        <f t="shared" si="310"/>
        <v>0</v>
      </c>
      <c r="AU224" s="15">
        <f t="shared" si="311"/>
        <v>0</v>
      </c>
      <c r="AZ224" s="15">
        <f t="shared" si="312"/>
        <v>0</v>
      </c>
      <c r="BE224" s="15">
        <f t="shared" si="313"/>
        <v>0</v>
      </c>
      <c r="BJ224" s="15">
        <f t="shared" si="314"/>
        <v>0</v>
      </c>
      <c r="BQ224" s="6">
        <v>6</v>
      </c>
      <c r="BR224" s="6" t="s">
        <v>275</v>
      </c>
      <c r="BS224" s="15">
        <f t="shared" si="315"/>
        <v>6</v>
      </c>
      <c r="BX224" s="15">
        <f t="shared" si="316"/>
        <v>0</v>
      </c>
      <c r="CC224" s="5">
        <v>3</v>
      </c>
      <c r="CD224" s="5" t="s">
        <v>275</v>
      </c>
      <c r="CE224" s="15">
        <f t="shared" si="317"/>
        <v>3</v>
      </c>
    </row>
    <row r="225" spans="1:86" x14ac:dyDescent="0.25">
      <c r="A225" s="1" t="s">
        <v>190</v>
      </c>
      <c r="B225" s="1" t="s">
        <v>204</v>
      </c>
      <c r="G225" s="15">
        <f t="shared" si="303"/>
        <v>0</v>
      </c>
      <c r="L225" s="15">
        <f t="shared" si="304"/>
        <v>0</v>
      </c>
      <c r="Q225" s="15">
        <f t="shared" si="305"/>
        <v>0</v>
      </c>
      <c r="V225" s="15">
        <f t="shared" si="306"/>
        <v>0</v>
      </c>
      <c r="AA225" s="15">
        <f t="shared" si="307"/>
        <v>0</v>
      </c>
      <c r="AF225" s="15">
        <f t="shared" si="308"/>
        <v>0</v>
      </c>
      <c r="AK225" s="15">
        <f t="shared" si="309"/>
        <v>0</v>
      </c>
      <c r="AP225" s="15">
        <f t="shared" si="310"/>
        <v>0</v>
      </c>
      <c r="AQ225" s="15">
        <v>0</v>
      </c>
      <c r="AR225" s="15" t="s">
        <v>275</v>
      </c>
      <c r="AU225" s="15">
        <f t="shared" si="311"/>
        <v>0</v>
      </c>
      <c r="AZ225" s="15">
        <f t="shared" si="312"/>
        <v>0</v>
      </c>
      <c r="BE225" s="15">
        <f t="shared" si="313"/>
        <v>0</v>
      </c>
      <c r="BJ225" s="15">
        <f t="shared" si="314"/>
        <v>0</v>
      </c>
      <c r="BS225" s="15">
        <f t="shared" si="315"/>
        <v>0</v>
      </c>
      <c r="BT225" s="15">
        <v>6</v>
      </c>
      <c r="BU225" s="15" t="s">
        <v>275</v>
      </c>
      <c r="BX225" s="15">
        <f t="shared" si="316"/>
        <v>6</v>
      </c>
      <c r="BY225" s="5">
        <v>4.5</v>
      </c>
      <c r="BZ225" s="5" t="s">
        <v>275</v>
      </c>
      <c r="CE225" s="15">
        <f t="shared" si="317"/>
        <v>4.5</v>
      </c>
    </row>
    <row r="226" spans="1:86" x14ac:dyDescent="0.25">
      <c r="A226" s="1" t="s">
        <v>190</v>
      </c>
      <c r="B226" s="1" t="s">
        <v>205</v>
      </c>
      <c r="G226" s="15">
        <f t="shared" si="303"/>
        <v>0</v>
      </c>
      <c r="J226" s="4">
        <v>2</v>
      </c>
      <c r="K226" s="4" t="s">
        <v>275</v>
      </c>
      <c r="L226" s="15">
        <f t="shared" si="304"/>
        <v>2</v>
      </c>
      <c r="O226" s="15">
        <v>2</v>
      </c>
      <c r="P226" s="15" t="s">
        <v>275</v>
      </c>
      <c r="Q226" s="15">
        <f t="shared" si="305"/>
        <v>2</v>
      </c>
      <c r="V226" s="15">
        <f t="shared" si="306"/>
        <v>0</v>
      </c>
      <c r="AA226" s="15">
        <f t="shared" si="307"/>
        <v>0</v>
      </c>
      <c r="AF226" s="15">
        <f t="shared" si="308"/>
        <v>0</v>
      </c>
      <c r="AK226" s="15">
        <f t="shared" si="309"/>
        <v>0</v>
      </c>
      <c r="AP226" s="15">
        <f t="shared" si="310"/>
        <v>0</v>
      </c>
      <c r="AU226" s="15">
        <f t="shared" si="311"/>
        <v>0</v>
      </c>
      <c r="AZ226" s="15">
        <f t="shared" si="312"/>
        <v>0</v>
      </c>
      <c r="BE226" s="15">
        <f t="shared" si="313"/>
        <v>0</v>
      </c>
      <c r="BH226" s="4">
        <v>4</v>
      </c>
      <c r="BI226" s="4" t="s">
        <v>275</v>
      </c>
      <c r="BJ226" s="15">
        <f t="shared" si="314"/>
        <v>4</v>
      </c>
      <c r="BS226" s="15">
        <f t="shared" si="315"/>
        <v>0</v>
      </c>
      <c r="BX226" s="15">
        <f t="shared" si="316"/>
        <v>0</v>
      </c>
      <c r="CE226" s="15">
        <f t="shared" si="317"/>
        <v>0</v>
      </c>
    </row>
    <row r="227" spans="1:86" s="14" customFormat="1" x14ac:dyDescent="0.25">
      <c r="A227" s="3"/>
      <c r="B227" s="3"/>
      <c r="C227" s="6">
        <f t="shared" ref="C227:F227" si="457">SUM(C212:C226)</f>
        <v>0</v>
      </c>
      <c r="D227" s="6">
        <f t="shared" si="457"/>
        <v>0</v>
      </c>
      <c r="E227" s="6">
        <f t="shared" si="457"/>
        <v>9</v>
      </c>
      <c r="F227" s="6">
        <f t="shared" si="457"/>
        <v>8</v>
      </c>
      <c r="G227" s="6"/>
      <c r="H227" s="6">
        <f t="shared" ref="H227:K227" si="458">SUM(H212:H226)</f>
        <v>0</v>
      </c>
      <c r="I227" s="6">
        <f t="shared" si="458"/>
        <v>0</v>
      </c>
      <c r="J227" s="6">
        <f t="shared" si="458"/>
        <v>2</v>
      </c>
      <c r="K227" s="6">
        <f t="shared" si="458"/>
        <v>0</v>
      </c>
      <c r="L227" s="6"/>
      <c r="M227" s="6">
        <f t="shared" ref="M227:P227" si="459">SUM(M212:M226)</f>
        <v>3</v>
      </c>
      <c r="N227" s="6">
        <f t="shared" si="459"/>
        <v>0</v>
      </c>
      <c r="O227" s="6">
        <f t="shared" si="459"/>
        <v>2</v>
      </c>
      <c r="P227" s="6">
        <f t="shared" si="459"/>
        <v>0</v>
      </c>
      <c r="Q227" s="6"/>
      <c r="R227" s="6">
        <f t="shared" ref="R227:U227" si="460">SUM(R212:R226)</f>
        <v>0</v>
      </c>
      <c r="S227" s="6">
        <f t="shared" si="460"/>
        <v>0</v>
      </c>
      <c r="T227" s="6">
        <f t="shared" si="460"/>
        <v>0</v>
      </c>
      <c r="U227" s="6">
        <f t="shared" si="460"/>
        <v>0</v>
      </c>
      <c r="V227" s="6"/>
      <c r="W227" s="6">
        <f t="shared" ref="W227:Z227" si="461">SUM(W212:W226)</f>
        <v>0</v>
      </c>
      <c r="X227" s="6">
        <f t="shared" si="461"/>
        <v>0</v>
      </c>
      <c r="Y227" s="6">
        <f t="shared" si="461"/>
        <v>12</v>
      </c>
      <c r="Z227" s="6">
        <f t="shared" si="461"/>
        <v>2</v>
      </c>
      <c r="AA227" s="6"/>
      <c r="AB227" s="6">
        <f t="shared" ref="AB227:AE227" si="462">SUM(AB212:AB226)</f>
        <v>0</v>
      </c>
      <c r="AC227" s="6">
        <f t="shared" si="462"/>
        <v>0</v>
      </c>
      <c r="AD227" s="6">
        <f t="shared" si="462"/>
        <v>5</v>
      </c>
      <c r="AE227" s="6">
        <f t="shared" si="462"/>
        <v>0</v>
      </c>
      <c r="AF227" s="6"/>
      <c r="AG227" s="6">
        <f t="shared" ref="AG227:AJ227" si="463">SUM(AG212:AG226)</f>
        <v>0</v>
      </c>
      <c r="AH227" s="6">
        <f t="shared" si="463"/>
        <v>0</v>
      </c>
      <c r="AI227" s="6">
        <f t="shared" si="463"/>
        <v>0</v>
      </c>
      <c r="AJ227" s="6">
        <f t="shared" si="463"/>
        <v>0</v>
      </c>
      <c r="AK227" s="6"/>
      <c r="AL227" s="6">
        <f t="shared" ref="AL227:AO227" si="464">SUM(AL212:AL226)</f>
        <v>4</v>
      </c>
      <c r="AM227" s="6">
        <f t="shared" si="464"/>
        <v>5</v>
      </c>
      <c r="AN227" s="6">
        <f t="shared" si="464"/>
        <v>0</v>
      </c>
      <c r="AO227" s="6">
        <f t="shared" si="464"/>
        <v>0</v>
      </c>
      <c r="AP227" s="6"/>
      <c r="AQ227" s="6">
        <f t="shared" ref="AQ227:AT227" si="465">SUM(AQ212:AQ226)</f>
        <v>3</v>
      </c>
      <c r="AR227" s="6">
        <f t="shared" si="465"/>
        <v>0</v>
      </c>
      <c r="AS227" s="6">
        <f t="shared" si="465"/>
        <v>0</v>
      </c>
      <c r="AT227" s="6">
        <f t="shared" si="465"/>
        <v>0</v>
      </c>
      <c r="AU227" s="6"/>
      <c r="AV227" s="6">
        <f t="shared" ref="AV227:AY227" si="466">SUM(AV212:AV226)</f>
        <v>0</v>
      </c>
      <c r="AW227" s="6">
        <f t="shared" si="466"/>
        <v>0</v>
      </c>
      <c r="AX227" s="6">
        <f t="shared" si="466"/>
        <v>0</v>
      </c>
      <c r="AY227" s="6">
        <f t="shared" si="466"/>
        <v>0</v>
      </c>
      <c r="AZ227" s="6"/>
      <c r="BA227" s="6">
        <f t="shared" ref="BA227:BD227" si="467">SUM(BA212:BA226)</f>
        <v>0</v>
      </c>
      <c r="BB227" s="6">
        <f t="shared" si="467"/>
        <v>0</v>
      </c>
      <c r="BC227" s="6">
        <f t="shared" si="467"/>
        <v>0</v>
      </c>
      <c r="BD227" s="6">
        <f t="shared" si="467"/>
        <v>0</v>
      </c>
      <c r="BE227" s="6"/>
      <c r="BF227" s="6">
        <f t="shared" ref="BF227:BI227" si="468">SUM(BF212:BF226)</f>
        <v>0</v>
      </c>
      <c r="BG227" s="6">
        <f t="shared" si="468"/>
        <v>0</v>
      </c>
      <c r="BH227" s="6">
        <f t="shared" si="468"/>
        <v>4</v>
      </c>
      <c r="BI227" s="6">
        <f t="shared" si="468"/>
        <v>0</v>
      </c>
      <c r="BJ227" s="6"/>
      <c r="BK227" s="6">
        <f t="shared" ref="BK227:BR227" si="469">SUM(BK212:BK226)</f>
        <v>0</v>
      </c>
      <c r="BL227" s="6">
        <f t="shared" si="469"/>
        <v>0</v>
      </c>
      <c r="BM227" s="6">
        <f t="shared" si="469"/>
        <v>15</v>
      </c>
      <c r="BN227" s="6">
        <f t="shared" si="469"/>
        <v>20</v>
      </c>
      <c r="BO227" s="6">
        <f t="shared" si="469"/>
        <v>0</v>
      </c>
      <c r="BP227" s="6">
        <f t="shared" si="469"/>
        <v>0</v>
      </c>
      <c r="BQ227" s="6">
        <v>33</v>
      </c>
      <c r="BR227" s="6">
        <f t="shared" si="469"/>
        <v>29</v>
      </c>
      <c r="BS227" s="6"/>
      <c r="BT227" s="6">
        <f t="shared" ref="BT227:BW227" si="470">SUM(BT212:BT226)</f>
        <v>12</v>
      </c>
      <c r="BU227" s="6">
        <f t="shared" si="470"/>
        <v>0</v>
      </c>
      <c r="BV227" s="6">
        <f t="shared" si="470"/>
        <v>0</v>
      </c>
      <c r="BW227" s="6">
        <f t="shared" si="470"/>
        <v>0</v>
      </c>
      <c r="BX227" s="6"/>
      <c r="BY227" s="6">
        <f>SUM(BY212:BY226)</f>
        <v>24</v>
      </c>
      <c r="BZ227" s="6">
        <f t="shared" ref="BZ227:CD227" si="471">SUM(BZ212:BZ226)</f>
        <v>0</v>
      </c>
      <c r="CA227" s="6">
        <f t="shared" si="471"/>
        <v>0</v>
      </c>
      <c r="CB227" s="6">
        <f t="shared" si="471"/>
        <v>0</v>
      </c>
      <c r="CC227" s="6">
        <f t="shared" si="471"/>
        <v>19.5</v>
      </c>
      <c r="CD227" s="6">
        <f t="shared" si="471"/>
        <v>20</v>
      </c>
      <c r="CE227" s="6"/>
      <c r="CG227" s="14">
        <f>SUM(BL227,BK227,BI227,BH227,BG227,BF227,BD227,BC227,BB227,BA227,AY227,AX227,AW227,AV227,AT227,AS227,AR227,AQ227,AL227,AM227,AN227,AO227,AG227,AH227,AI227,AJ227,AB227,AC227,AD227,AE227,Z227,Y227,X227,W227,U227,T227,S227,R227,P227,O227,N227,M227,K227,J227,I227,H227,F227,E227,D227,C227)</f>
        <v>59</v>
      </c>
      <c r="CH227" s="14">
        <f>SUM(BM227:CD227)</f>
        <v>172.5</v>
      </c>
    </row>
    <row r="229" spans="1:86" x14ac:dyDescent="0.25">
      <c r="A229" s="1" t="s">
        <v>206</v>
      </c>
      <c r="B229" s="1" t="s">
        <v>207</v>
      </c>
      <c r="G229" s="15">
        <f t="shared" si="303"/>
        <v>0</v>
      </c>
      <c r="L229" s="15">
        <f t="shared" si="304"/>
        <v>0</v>
      </c>
      <c r="Q229" s="15">
        <f t="shared" si="305"/>
        <v>0</v>
      </c>
      <c r="V229" s="15">
        <f t="shared" si="306"/>
        <v>0</v>
      </c>
      <c r="Y229" s="15">
        <v>4</v>
      </c>
      <c r="Z229" s="15" t="s">
        <v>275</v>
      </c>
      <c r="AA229" s="15">
        <f t="shared" si="307"/>
        <v>4</v>
      </c>
      <c r="AF229" s="15">
        <f t="shared" si="308"/>
        <v>0</v>
      </c>
      <c r="AK229" s="15">
        <f t="shared" si="309"/>
        <v>0</v>
      </c>
      <c r="AP229" s="15">
        <f t="shared" si="310"/>
        <v>0</v>
      </c>
      <c r="AS229" s="15">
        <v>2</v>
      </c>
      <c r="AT229" s="15" t="s">
        <v>275</v>
      </c>
      <c r="AU229" s="15">
        <f t="shared" si="311"/>
        <v>2</v>
      </c>
      <c r="AZ229" s="15">
        <f t="shared" si="312"/>
        <v>0</v>
      </c>
      <c r="BE229" s="15">
        <f t="shared" si="313"/>
        <v>0</v>
      </c>
      <c r="BJ229" s="15">
        <f t="shared" si="314"/>
        <v>0</v>
      </c>
      <c r="BS229" s="15">
        <f t="shared" si="315"/>
        <v>0</v>
      </c>
      <c r="BX229" s="15">
        <f t="shared" si="316"/>
        <v>0</v>
      </c>
      <c r="CC229" s="5">
        <v>6</v>
      </c>
      <c r="CD229" s="5">
        <v>7.5</v>
      </c>
      <c r="CE229" s="15">
        <f t="shared" si="317"/>
        <v>13.5</v>
      </c>
      <c r="CF229" s="7"/>
    </row>
    <row r="230" spans="1:86" x14ac:dyDescent="0.25">
      <c r="A230" s="1" t="s">
        <v>206</v>
      </c>
      <c r="B230" s="1" t="s">
        <v>208</v>
      </c>
      <c r="G230" s="15">
        <f t="shared" si="303"/>
        <v>0</v>
      </c>
      <c r="L230" s="15">
        <f t="shared" si="304"/>
        <v>0</v>
      </c>
      <c r="Q230" s="15">
        <f t="shared" si="305"/>
        <v>0</v>
      </c>
      <c r="V230" s="15">
        <f t="shared" si="306"/>
        <v>0</v>
      </c>
      <c r="Y230" s="15">
        <v>4</v>
      </c>
      <c r="Z230" s="15" t="s">
        <v>275</v>
      </c>
      <c r="AA230" s="15">
        <f t="shared" si="307"/>
        <v>4</v>
      </c>
      <c r="AF230" s="15">
        <f t="shared" si="308"/>
        <v>0</v>
      </c>
      <c r="AK230" s="15">
        <f t="shared" si="309"/>
        <v>0</v>
      </c>
      <c r="AP230" s="15">
        <f t="shared" si="310"/>
        <v>0</v>
      </c>
      <c r="AU230" s="15">
        <f t="shared" si="311"/>
        <v>0</v>
      </c>
      <c r="AX230" s="4">
        <v>5</v>
      </c>
      <c r="AY230" s="4">
        <v>5</v>
      </c>
      <c r="AZ230" s="15">
        <f t="shared" si="312"/>
        <v>10</v>
      </c>
      <c r="BE230" s="15">
        <f t="shared" si="313"/>
        <v>0</v>
      </c>
      <c r="BJ230" s="15">
        <f t="shared" si="314"/>
        <v>0</v>
      </c>
      <c r="BS230" s="15">
        <f t="shared" si="315"/>
        <v>0</v>
      </c>
      <c r="BX230" s="15">
        <f t="shared" si="316"/>
        <v>0</v>
      </c>
      <c r="CC230" s="5">
        <v>6</v>
      </c>
      <c r="CD230" s="5">
        <v>7.5</v>
      </c>
      <c r="CE230" s="15">
        <f t="shared" si="317"/>
        <v>13.5</v>
      </c>
    </row>
    <row r="231" spans="1:86" x14ac:dyDescent="0.25">
      <c r="A231" s="1" t="s">
        <v>206</v>
      </c>
      <c r="B231" s="1" t="s">
        <v>209</v>
      </c>
      <c r="G231" s="15">
        <f t="shared" si="303"/>
        <v>0</v>
      </c>
      <c r="L231" s="15">
        <f t="shared" si="304"/>
        <v>0</v>
      </c>
      <c r="Q231" s="15">
        <f t="shared" si="305"/>
        <v>0</v>
      </c>
      <c r="V231" s="15">
        <f t="shared" si="306"/>
        <v>0</v>
      </c>
      <c r="AA231" s="15">
        <f t="shared" si="307"/>
        <v>0</v>
      </c>
      <c r="AF231" s="15">
        <f t="shared" si="308"/>
        <v>0</v>
      </c>
      <c r="AK231" s="15">
        <f t="shared" si="309"/>
        <v>0</v>
      </c>
      <c r="AP231" s="15">
        <f t="shared" si="310"/>
        <v>0</v>
      </c>
      <c r="AU231" s="15">
        <f t="shared" si="311"/>
        <v>0</v>
      </c>
      <c r="AZ231" s="15">
        <f t="shared" si="312"/>
        <v>0</v>
      </c>
      <c r="BE231" s="15">
        <f t="shared" si="313"/>
        <v>0</v>
      </c>
      <c r="BJ231" s="15">
        <f t="shared" si="314"/>
        <v>0</v>
      </c>
      <c r="BS231" s="15">
        <f t="shared" si="315"/>
        <v>0</v>
      </c>
      <c r="BX231" s="15">
        <f t="shared" si="316"/>
        <v>0</v>
      </c>
      <c r="CC231" s="5">
        <v>4.5</v>
      </c>
      <c r="CD231" s="5">
        <v>1.5</v>
      </c>
      <c r="CE231" s="15">
        <f t="shared" si="317"/>
        <v>6</v>
      </c>
    </row>
    <row r="232" spans="1:86" x14ac:dyDescent="0.25">
      <c r="A232" s="1" t="s">
        <v>206</v>
      </c>
      <c r="B232" s="1" t="s">
        <v>210</v>
      </c>
      <c r="G232" s="15">
        <f t="shared" si="303"/>
        <v>0</v>
      </c>
      <c r="L232" s="15">
        <f t="shared" si="304"/>
        <v>0</v>
      </c>
      <c r="Q232" s="15">
        <f t="shared" si="305"/>
        <v>0</v>
      </c>
      <c r="V232" s="15">
        <f t="shared" si="306"/>
        <v>0</v>
      </c>
      <c r="Y232" s="15">
        <v>2</v>
      </c>
      <c r="Z232" s="15" t="s">
        <v>275</v>
      </c>
      <c r="AA232" s="15">
        <f t="shared" si="307"/>
        <v>2</v>
      </c>
      <c r="AD232" s="4">
        <v>0</v>
      </c>
      <c r="AE232" s="4" t="s">
        <v>275</v>
      </c>
      <c r="AF232" s="15">
        <f t="shared" si="308"/>
        <v>0</v>
      </c>
      <c r="AK232" s="15">
        <f t="shared" si="309"/>
        <v>0</v>
      </c>
      <c r="AP232" s="15">
        <f t="shared" si="310"/>
        <v>0</v>
      </c>
      <c r="AU232" s="15">
        <f t="shared" si="311"/>
        <v>0</v>
      </c>
      <c r="AZ232" s="15">
        <f t="shared" si="312"/>
        <v>0</v>
      </c>
      <c r="BE232" s="15">
        <f t="shared" si="313"/>
        <v>0</v>
      </c>
      <c r="BJ232" s="15">
        <f t="shared" si="314"/>
        <v>0</v>
      </c>
      <c r="BS232" s="15">
        <f t="shared" si="315"/>
        <v>0</v>
      </c>
      <c r="BX232" s="15">
        <f t="shared" si="316"/>
        <v>0</v>
      </c>
      <c r="CC232" s="5">
        <v>4.5</v>
      </c>
      <c r="CD232" s="5">
        <v>1.5</v>
      </c>
      <c r="CE232" s="15">
        <f t="shared" si="317"/>
        <v>6</v>
      </c>
    </row>
    <row r="233" spans="1:86" s="14" customFormat="1" x14ac:dyDescent="0.25">
      <c r="A233" s="3"/>
      <c r="B233" s="3"/>
      <c r="C233" s="6">
        <f>SUM(C228:C232)</f>
        <v>0</v>
      </c>
      <c r="D233" s="6">
        <f>SUM(D228:D232)</f>
        <v>0</v>
      </c>
      <c r="E233" s="6">
        <f>SUM(E228:E232)</f>
        <v>0</v>
      </c>
      <c r="F233" s="6">
        <f>SUM(F228:F232)</f>
        <v>0</v>
      </c>
      <c r="G233" s="6"/>
      <c r="H233" s="6">
        <f>SUM(H228:H232)</f>
        <v>0</v>
      </c>
      <c r="I233" s="6">
        <f>SUM(I228:I232)</f>
        <v>0</v>
      </c>
      <c r="J233" s="6">
        <f>SUM(J228:J232)</f>
        <v>0</v>
      </c>
      <c r="K233" s="6">
        <f>SUM(K228:K232)</f>
        <v>0</v>
      </c>
      <c r="L233" s="6"/>
      <c r="M233" s="6">
        <f>SUM(M228:M232)</f>
        <v>0</v>
      </c>
      <c r="N233" s="6">
        <f>SUM(N228:N232)</f>
        <v>0</v>
      </c>
      <c r="O233" s="6">
        <f>SUM(O228:O232)</f>
        <v>0</v>
      </c>
      <c r="P233" s="6">
        <f>SUM(P228:P232)</f>
        <v>0</v>
      </c>
      <c r="Q233" s="6"/>
      <c r="R233" s="6">
        <f>SUM(R228:R232)</f>
        <v>0</v>
      </c>
      <c r="S233" s="6">
        <f>SUM(S228:S232)</f>
        <v>0</v>
      </c>
      <c r="T233" s="6">
        <f>SUM(T228:T232)</f>
        <v>0</v>
      </c>
      <c r="U233" s="6">
        <f>SUM(U228:U232)</f>
        <v>0</v>
      </c>
      <c r="V233" s="6"/>
      <c r="W233" s="6">
        <f>SUM(W228:W232)</f>
        <v>0</v>
      </c>
      <c r="X233" s="6">
        <f>SUM(X228:X232)</f>
        <v>0</v>
      </c>
      <c r="Y233" s="6">
        <f>SUM(Y228:Y232)</f>
        <v>10</v>
      </c>
      <c r="Z233" s="6">
        <f>SUM(Z228:Z232)</f>
        <v>0</v>
      </c>
      <c r="AA233" s="6"/>
      <c r="AB233" s="6">
        <f>SUM(AB228:AB232)</f>
        <v>0</v>
      </c>
      <c r="AC233" s="6">
        <f>SUM(AC228:AC232)</f>
        <v>0</v>
      </c>
      <c r="AD233" s="6">
        <f>SUM(AD228:AD232)</f>
        <v>0</v>
      </c>
      <c r="AE233" s="6">
        <f>SUM(AE228:AE232)</f>
        <v>0</v>
      </c>
      <c r="AF233" s="6"/>
      <c r="AG233" s="6">
        <f>SUM(AG228:AG232)</f>
        <v>0</v>
      </c>
      <c r="AH233" s="6">
        <f>SUM(AH228:AH232)</f>
        <v>0</v>
      </c>
      <c r="AI233" s="6">
        <f>SUM(AI228:AI232)</f>
        <v>0</v>
      </c>
      <c r="AJ233" s="6">
        <f>SUM(AJ228:AJ232)</f>
        <v>0</v>
      </c>
      <c r="AK233" s="6"/>
      <c r="AL233" s="6">
        <f>SUM(AL228:AL232)</f>
        <v>0</v>
      </c>
      <c r="AM233" s="6">
        <f>SUM(AM228:AM232)</f>
        <v>0</v>
      </c>
      <c r="AN233" s="6">
        <f>SUM(AN228:AN232)</f>
        <v>0</v>
      </c>
      <c r="AO233" s="6">
        <f>SUM(AO228:AO232)</f>
        <v>0</v>
      </c>
      <c r="AP233" s="6"/>
      <c r="AQ233" s="6">
        <f>SUM(AQ228:AQ232)</f>
        <v>0</v>
      </c>
      <c r="AR233" s="6">
        <f>SUM(AR228:AR232)</f>
        <v>0</v>
      </c>
      <c r="AS233" s="6">
        <f>SUM(AS228:AS232)</f>
        <v>2</v>
      </c>
      <c r="AT233" s="6">
        <f>SUM(AT228:AT232)</f>
        <v>0</v>
      </c>
      <c r="AU233" s="6"/>
      <c r="AV233" s="6">
        <f>SUM(AV228:AV232)</f>
        <v>0</v>
      </c>
      <c r="AW233" s="6">
        <f>SUM(AW228:AW232)</f>
        <v>0</v>
      </c>
      <c r="AX233" s="6">
        <f>SUM(AX228:AX232)</f>
        <v>5</v>
      </c>
      <c r="AY233" s="6">
        <f>SUM(AY228:AY232)</f>
        <v>5</v>
      </c>
      <c r="AZ233" s="6"/>
      <c r="BA233" s="6">
        <f>SUM(BA228:BA232)</f>
        <v>0</v>
      </c>
      <c r="BB233" s="6">
        <f>SUM(BB228:BB232)</f>
        <v>0</v>
      </c>
      <c r="BC233" s="6">
        <f>SUM(BC228:BC232)</f>
        <v>0</v>
      </c>
      <c r="BD233" s="6">
        <f>SUM(BD228:BD232)</f>
        <v>0</v>
      </c>
      <c r="BE233" s="6"/>
      <c r="BF233" s="6">
        <f>SUM(BF228:BF232)</f>
        <v>0</v>
      </c>
      <c r="BG233" s="6">
        <f>SUM(BG228:BG232)</f>
        <v>0</v>
      </c>
      <c r="BH233" s="6">
        <f>SUM(BH228:BH232)</f>
        <v>0</v>
      </c>
      <c r="BI233" s="6">
        <f>SUM(BI228:BI232)</f>
        <v>0</v>
      </c>
      <c r="BJ233" s="6"/>
      <c r="BK233" s="6">
        <f t="shared" ref="BK233:BR233" si="472">SUM(BK228:BK232)</f>
        <v>0</v>
      </c>
      <c r="BL233" s="6">
        <f t="shared" si="472"/>
        <v>0</v>
      </c>
      <c r="BM233" s="6">
        <f t="shared" si="472"/>
        <v>0</v>
      </c>
      <c r="BN233" s="6">
        <f t="shared" si="472"/>
        <v>0</v>
      </c>
      <c r="BO233" s="6">
        <f t="shared" si="472"/>
        <v>0</v>
      </c>
      <c r="BP233" s="6">
        <f t="shared" si="472"/>
        <v>0</v>
      </c>
      <c r="BQ233" s="6">
        <f t="shared" si="472"/>
        <v>0</v>
      </c>
      <c r="BR233" s="6">
        <f t="shared" si="472"/>
        <v>0</v>
      </c>
      <c r="BS233" s="6"/>
      <c r="BT233" s="6">
        <f>SUM(BT228:BT232)</f>
        <v>0</v>
      </c>
      <c r="BU233" s="6">
        <f>SUM(BU228:BU232)</f>
        <v>0</v>
      </c>
      <c r="BV233" s="6">
        <f>SUM(BV228:BV232)</f>
        <v>0</v>
      </c>
      <c r="BW233" s="6">
        <f>SUM(BW228:BW232)</f>
        <v>0</v>
      </c>
      <c r="BX233" s="6"/>
      <c r="BY233" s="6">
        <f t="shared" ref="BY233:CD233" si="473">SUM(BY228:BY232)</f>
        <v>0</v>
      </c>
      <c r="BZ233" s="6">
        <f t="shared" si="473"/>
        <v>0</v>
      </c>
      <c r="CA233" s="6">
        <f t="shared" si="473"/>
        <v>0</v>
      </c>
      <c r="CB233" s="6">
        <f t="shared" si="473"/>
        <v>0</v>
      </c>
      <c r="CC233" s="6">
        <f t="shared" si="473"/>
        <v>21</v>
      </c>
      <c r="CD233" s="6">
        <f t="shared" si="473"/>
        <v>18</v>
      </c>
      <c r="CE233" s="6"/>
      <c r="CG233" s="14">
        <f>SUM(BL233,BK233,BI233,BH233,BG233,BF233,BD233,BC233,BB233,BA233,AY233,AX233,AW233,AV233,AT233,AS233,AR233,AQ233,AL233,AM233,AN233,AO233,AG233,AH233,AI233,AJ233,AB233,AC233,AD233,AE233,Z233,Y233,X233,W233,U233,T233,S233,R233,P233,O233,N233,M233,K233,J233,I233,H233,F233,E233,D233,C233)</f>
        <v>22</v>
      </c>
      <c r="CH233" s="14">
        <f>SUM(BM233:CD233)</f>
        <v>39</v>
      </c>
    </row>
    <row r="235" spans="1:86" x14ac:dyDescent="0.25">
      <c r="A235" s="1" t="s">
        <v>211</v>
      </c>
      <c r="B235" s="1" t="s">
        <v>212</v>
      </c>
      <c r="C235" s="15">
        <v>1</v>
      </c>
      <c r="D235" s="15" t="s">
        <v>275</v>
      </c>
      <c r="G235" s="15">
        <f t="shared" si="303"/>
        <v>1</v>
      </c>
      <c r="L235" s="15">
        <f t="shared" si="304"/>
        <v>0</v>
      </c>
      <c r="Q235" s="15">
        <f t="shared" si="305"/>
        <v>0</v>
      </c>
      <c r="V235" s="15">
        <f t="shared" si="306"/>
        <v>0</v>
      </c>
      <c r="W235" s="15">
        <v>0</v>
      </c>
      <c r="X235" s="15" t="s">
        <v>275</v>
      </c>
      <c r="AA235" s="15">
        <f t="shared" si="307"/>
        <v>0</v>
      </c>
      <c r="AF235" s="15">
        <f t="shared" si="308"/>
        <v>0</v>
      </c>
      <c r="AK235" s="15">
        <f t="shared" si="309"/>
        <v>0</v>
      </c>
      <c r="AP235" s="15">
        <f t="shared" si="310"/>
        <v>0</v>
      </c>
      <c r="AU235" s="15">
        <f t="shared" si="311"/>
        <v>0</v>
      </c>
      <c r="AZ235" s="15">
        <f t="shared" si="312"/>
        <v>0</v>
      </c>
      <c r="BE235" s="15">
        <f t="shared" si="313"/>
        <v>0</v>
      </c>
      <c r="BJ235" s="15">
        <f t="shared" si="314"/>
        <v>0</v>
      </c>
      <c r="BS235" s="15">
        <f t="shared" si="315"/>
        <v>0</v>
      </c>
      <c r="BX235" s="15">
        <f t="shared" si="316"/>
        <v>0</v>
      </c>
      <c r="CA235" s="18">
        <v>1.5</v>
      </c>
      <c r="CB235" s="18" t="s">
        <v>275</v>
      </c>
      <c r="CE235" s="15">
        <f t="shared" si="317"/>
        <v>1.5</v>
      </c>
      <c r="CF235" s="7"/>
    </row>
    <row r="236" spans="1:86" x14ac:dyDescent="0.25">
      <c r="A236" s="1" t="s">
        <v>211</v>
      </c>
      <c r="B236" s="1" t="s">
        <v>213</v>
      </c>
      <c r="C236" s="15">
        <v>3</v>
      </c>
      <c r="D236" s="15" t="s">
        <v>275</v>
      </c>
      <c r="G236" s="15">
        <f t="shared" si="303"/>
        <v>3</v>
      </c>
      <c r="L236" s="15">
        <f t="shared" si="304"/>
        <v>0</v>
      </c>
      <c r="Q236" s="15">
        <f t="shared" si="305"/>
        <v>0</v>
      </c>
      <c r="V236" s="15">
        <f t="shared" si="306"/>
        <v>0</v>
      </c>
      <c r="W236" s="15">
        <v>4</v>
      </c>
      <c r="X236" s="15" t="s">
        <v>275</v>
      </c>
      <c r="AA236" s="15">
        <f t="shared" si="307"/>
        <v>4</v>
      </c>
      <c r="AB236" s="4">
        <v>1</v>
      </c>
      <c r="AC236" s="4" t="s">
        <v>275</v>
      </c>
      <c r="AF236" s="15">
        <f t="shared" si="308"/>
        <v>1</v>
      </c>
      <c r="AK236" s="15">
        <f t="shared" si="309"/>
        <v>0</v>
      </c>
      <c r="AP236" s="15">
        <f t="shared" si="310"/>
        <v>0</v>
      </c>
      <c r="AU236" s="15">
        <f t="shared" si="311"/>
        <v>0</v>
      </c>
      <c r="AZ236" s="15">
        <f t="shared" si="312"/>
        <v>0</v>
      </c>
      <c r="BE236" s="15">
        <f t="shared" si="313"/>
        <v>0</v>
      </c>
      <c r="BJ236" s="15">
        <f t="shared" si="314"/>
        <v>0</v>
      </c>
      <c r="BS236" s="15">
        <f t="shared" si="315"/>
        <v>0</v>
      </c>
      <c r="BX236" s="15">
        <f t="shared" si="316"/>
        <v>0</v>
      </c>
      <c r="CA236" s="18">
        <v>1.5</v>
      </c>
      <c r="CB236" s="18" t="s">
        <v>275</v>
      </c>
      <c r="CE236" s="15">
        <f t="shared" si="317"/>
        <v>1.5</v>
      </c>
      <c r="CF236" s="7"/>
    </row>
    <row r="237" spans="1:86" x14ac:dyDescent="0.25">
      <c r="A237" s="1" t="s">
        <v>211</v>
      </c>
      <c r="B237" s="1" t="s">
        <v>214</v>
      </c>
      <c r="C237" s="15">
        <v>1</v>
      </c>
      <c r="D237" s="15" t="s">
        <v>275</v>
      </c>
      <c r="G237" s="15">
        <f t="shared" si="303"/>
        <v>1</v>
      </c>
      <c r="H237" s="4">
        <v>4</v>
      </c>
      <c r="I237" s="4" t="s">
        <v>275</v>
      </c>
      <c r="L237" s="15">
        <f t="shared" si="304"/>
        <v>4</v>
      </c>
      <c r="Q237" s="15">
        <f t="shared" si="305"/>
        <v>0</v>
      </c>
      <c r="V237" s="15">
        <f t="shared" si="306"/>
        <v>0</v>
      </c>
      <c r="W237" s="15">
        <v>5</v>
      </c>
      <c r="X237" s="15" t="s">
        <v>275</v>
      </c>
      <c r="AA237" s="15">
        <f t="shared" si="307"/>
        <v>5</v>
      </c>
      <c r="AF237" s="15">
        <f t="shared" si="308"/>
        <v>0</v>
      </c>
      <c r="AK237" s="15">
        <f t="shared" si="309"/>
        <v>0</v>
      </c>
      <c r="AP237" s="15">
        <f t="shared" si="310"/>
        <v>0</v>
      </c>
      <c r="AU237" s="15">
        <f t="shared" si="311"/>
        <v>0</v>
      </c>
      <c r="AZ237" s="15">
        <f t="shared" si="312"/>
        <v>0</v>
      </c>
      <c r="BA237" s="15">
        <v>4</v>
      </c>
      <c r="BB237" s="15">
        <v>8</v>
      </c>
      <c r="BE237" s="15">
        <f t="shared" si="313"/>
        <v>12</v>
      </c>
      <c r="BJ237" s="15">
        <f t="shared" si="314"/>
        <v>0</v>
      </c>
      <c r="BS237" s="15">
        <f t="shared" si="315"/>
        <v>0</v>
      </c>
      <c r="BX237" s="15">
        <f t="shared" si="316"/>
        <v>0</v>
      </c>
      <c r="CA237" s="18">
        <v>1.5</v>
      </c>
      <c r="CB237" s="18" t="s">
        <v>275</v>
      </c>
      <c r="CE237" s="15">
        <f t="shared" si="317"/>
        <v>1.5</v>
      </c>
    </row>
    <row r="238" spans="1:86" ht="30" x14ac:dyDescent="0.25">
      <c r="A238" s="1" t="s">
        <v>211</v>
      </c>
      <c r="B238" s="1" t="s">
        <v>215</v>
      </c>
      <c r="C238" s="15">
        <v>5</v>
      </c>
      <c r="D238" s="15" t="s">
        <v>275</v>
      </c>
      <c r="G238" s="15">
        <f t="shared" si="303"/>
        <v>5</v>
      </c>
      <c r="L238" s="15">
        <f t="shared" si="304"/>
        <v>0</v>
      </c>
      <c r="Q238" s="15">
        <f t="shared" si="305"/>
        <v>0</v>
      </c>
      <c r="V238" s="15">
        <f t="shared" si="306"/>
        <v>0</v>
      </c>
      <c r="W238" s="15">
        <v>0</v>
      </c>
      <c r="AA238" s="15">
        <f t="shared" si="307"/>
        <v>0</v>
      </c>
      <c r="AB238" s="4">
        <v>0</v>
      </c>
      <c r="AC238" s="4" t="s">
        <v>275</v>
      </c>
      <c r="AF238" s="15">
        <f t="shared" si="308"/>
        <v>0</v>
      </c>
      <c r="AK238" s="15">
        <f t="shared" si="309"/>
        <v>0</v>
      </c>
      <c r="AL238" s="4">
        <v>0</v>
      </c>
      <c r="AM238" s="4" t="s">
        <v>275</v>
      </c>
      <c r="AP238" s="15">
        <f t="shared" si="310"/>
        <v>0</v>
      </c>
      <c r="AU238" s="15">
        <f t="shared" si="311"/>
        <v>0</v>
      </c>
      <c r="AV238" s="4">
        <v>0</v>
      </c>
      <c r="AW238" s="4" t="s">
        <v>275</v>
      </c>
      <c r="AZ238" s="15">
        <f t="shared" si="312"/>
        <v>0</v>
      </c>
      <c r="BE238" s="15">
        <f t="shared" si="313"/>
        <v>0</v>
      </c>
      <c r="BJ238" s="15">
        <f t="shared" si="314"/>
        <v>0</v>
      </c>
      <c r="BS238" s="15">
        <f t="shared" si="315"/>
        <v>0</v>
      </c>
      <c r="BX238" s="15">
        <f t="shared" si="316"/>
        <v>0</v>
      </c>
      <c r="CA238" s="18">
        <v>1.5</v>
      </c>
      <c r="CB238" s="18" t="s">
        <v>275</v>
      </c>
      <c r="CE238" s="15">
        <f t="shared" si="317"/>
        <v>1.5</v>
      </c>
    </row>
    <row r="239" spans="1:86" s="14" customFormat="1" x14ac:dyDescent="0.25">
      <c r="A239" s="3"/>
      <c r="B239" s="3"/>
      <c r="C239" s="6">
        <f>SUM(C234:C238)</f>
        <v>10</v>
      </c>
      <c r="D239" s="6">
        <f>SUM(D234:D238)</f>
        <v>0</v>
      </c>
      <c r="E239" s="6">
        <f>SUM(E234:E238)</f>
        <v>0</v>
      </c>
      <c r="F239" s="6">
        <f>SUM(F234:F238)</f>
        <v>0</v>
      </c>
      <c r="G239" s="6"/>
      <c r="H239" s="6">
        <f>SUM(H234:H238)</f>
        <v>4</v>
      </c>
      <c r="I239" s="6">
        <f>SUM(I234:I238)</f>
        <v>0</v>
      </c>
      <c r="J239" s="6">
        <f>SUM(J234:J238)</f>
        <v>0</v>
      </c>
      <c r="K239" s="6">
        <f>SUM(K234:K238)</f>
        <v>0</v>
      </c>
      <c r="L239" s="6"/>
      <c r="M239" s="6">
        <f>SUM(M234:M238)</f>
        <v>0</v>
      </c>
      <c r="N239" s="6">
        <f>SUM(N234:N238)</f>
        <v>0</v>
      </c>
      <c r="O239" s="6">
        <f>SUM(O234:O238)</f>
        <v>0</v>
      </c>
      <c r="P239" s="6">
        <f>SUM(P234:P238)</f>
        <v>0</v>
      </c>
      <c r="Q239" s="6"/>
      <c r="R239" s="6">
        <f>SUM(R234:R238)</f>
        <v>0</v>
      </c>
      <c r="S239" s="6">
        <f>SUM(S234:S238)</f>
        <v>0</v>
      </c>
      <c r="T239" s="6">
        <f>SUM(T234:T238)</f>
        <v>0</v>
      </c>
      <c r="U239" s="6">
        <f>SUM(U234:U238)</f>
        <v>0</v>
      </c>
      <c r="V239" s="6"/>
      <c r="W239" s="6">
        <f>SUM(W234:W238)</f>
        <v>9</v>
      </c>
      <c r="X239" s="6">
        <f>SUM(X234:X238)</f>
        <v>0</v>
      </c>
      <c r="Y239" s="6">
        <f>SUM(Y234:Y238)</f>
        <v>0</v>
      </c>
      <c r="Z239" s="6">
        <f>SUM(Z234:Z238)</f>
        <v>0</v>
      </c>
      <c r="AA239" s="6"/>
      <c r="AB239" s="6">
        <f>SUM(AB234:AB238)</f>
        <v>1</v>
      </c>
      <c r="AC239" s="6">
        <f>SUM(AC234:AC238)</f>
        <v>0</v>
      </c>
      <c r="AD239" s="6">
        <f>SUM(AD234:AD238)</f>
        <v>0</v>
      </c>
      <c r="AE239" s="6">
        <f>SUM(AE234:AE238)</f>
        <v>0</v>
      </c>
      <c r="AF239" s="6"/>
      <c r="AG239" s="6">
        <f>SUM(AG234:AG238)</f>
        <v>0</v>
      </c>
      <c r="AH239" s="6">
        <f>SUM(AH234:AH238)</f>
        <v>0</v>
      </c>
      <c r="AI239" s="6">
        <f>SUM(AI234:AI238)</f>
        <v>0</v>
      </c>
      <c r="AJ239" s="6">
        <f>SUM(AJ234:AJ238)</f>
        <v>0</v>
      </c>
      <c r="AK239" s="6"/>
      <c r="AL239" s="6">
        <f>SUM(AL234:AL238)</f>
        <v>0</v>
      </c>
      <c r="AM239" s="6">
        <f>SUM(AM234:AM238)</f>
        <v>0</v>
      </c>
      <c r="AN239" s="6">
        <f>SUM(AN234:AN238)</f>
        <v>0</v>
      </c>
      <c r="AO239" s="6">
        <f>SUM(AO234:AO238)</f>
        <v>0</v>
      </c>
      <c r="AP239" s="6"/>
      <c r="AQ239" s="6">
        <f>SUM(AQ234:AQ238)</f>
        <v>0</v>
      </c>
      <c r="AR239" s="6">
        <f>SUM(AR234:AR238)</f>
        <v>0</v>
      </c>
      <c r="AS239" s="6">
        <f>SUM(AS234:AS238)</f>
        <v>0</v>
      </c>
      <c r="AT239" s="6">
        <f>SUM(AT234:AT238)</f>
        <v>0</v>
      </c>
      <c r="AU239" s="6"/>
      <c r="AV239" s="6">
        <f>SUM(AV234:AV238)</f>
        <v>0</v>
      </c>
      <c r="AW239" s="6">
        <f>SUM(AW234:AW238)</f>
        <v>0</v>
      </c>
      <c r="AX239" s="6">
        <f>SUM(AX234:AX238)</f>
        <v>0</v>
      </c>
      <c r="AY239" s="6">
        <f>SUM(AY234:AY238)</f>
        <v>0</v>
      </c>
      <c r="AZ239" s="6"/>
      <c r="BA239" s="6">
        <f>SUM(BA234:BA238)</f>
        <v>4</v>
      </c>
      <c r="BB239" s="6">
        <f>SUM(BB234:BB238)</f>
        <v>8</v>
      </c>
      <c r="BC239" s="6">
        <f>SUM(BC234:BC238)</f>
        <v>0</v>
      </c>
      <c r="BD239" s="6">
        <f>SUM(BD234:BD238)</f>
        <v>0</v>
      </c>
      <c r="BE239" s="6"/>
      <c r="BF239" s="6">
        <f>SUM(BF234:BF238)</f>
        <v>0</v>
      </c>
      <c r="BG239" s="6">
        <f>SUM(BG234:BG238)</f>
        <v>0</v>
      </c>
      <c r="BH239" s="6">
        <f>SUM(BH234:BH238)</f>
        <v>0</v>
      </c>
      <c r="BI239" s="6">
        <f>SUM(BI234:BI238)</f>
        <v>0</v>
      </c>
      <c r="BJ239" s="6"/>
      <c r="BK239" s="6">
        <f t="shared" ref="BK239:BR239" si="474">SUM(BK234:BK238)</f>
        <v>0</v>
      </c>
      <c r="BL239" s="6">
        <f t="shared" si="474"/>
        <v>0</v>
      </c>
      <c r="BM239" s="6">
        <f t="shared" si="474"/>
        <v>0</v>
      </c>
      <c r="BN239" s="6">
        <f t="shared" si="474"/>
        <v>0</v>
      </c>
      <c r="BO239" s="6">
        <f t="shared" si="474"/>
        <v>0</v>
      </c>
      <c r="BP239" s="6">
        <f t="shared" si="474"/>
        <v>0</v>
      </c>
      <c r="BQ239" s="6">
        <f t="shared" si="474"/>
        <v>0</v>
      </c>
      <c r="BR239" s="6">
        <f t="shared" si="474"/>
        <v>0</v>
      </c>
      <c r="BS239" s="6"/>
      <c r="BT239" s="6">
        <f>SUM(BT234:BT238)</f>
        <v>0</v>
      </c>
      <c r="BU239" s="6">
        <f>SUM(BU234:BU238)</f>
        <v>0</v>
      </c>
      <c r="BV239" s="6">
        <f>SUM(BV234:BV238)</f>
        <v>0</v>
      </c>
      <c r="BW239" s="6">
        <f>SUM(BW234:BW238)</f>
        <v>0</v>
      </c>
      <c r="BX239" s="6"/>
      <c r="BY239" s="6">
        <f t="shared" ref="BY239:CD239" si="475">SUM(BY234:BY238)</f>
        <v>0</v>
      </c>
      <c r="BZ239" s="6">
        <f t="shared" si="475"/>
        <v>0</v>
      </c>
      <c r="CA239" s="6">
        <f t="shared" si="475"/>
        <v>6</v>
      </c>
      <c r="CB239" s="6">
        <f t="shared" si="475"/>
        <v>0</v>
      </c>
      <c r="CC239" s="6">
        <f t="shared" si="475"/>
        <v>0</v>
      </c>
      <c r="CD239" s="6">
        <f t="shared" si="475"/>
        <v>0</v>
      </c>
      <c r="CE239" s="6"/>
      <c r="CG239" s="14">
        <f>SUM(BL239,BK239,BI239,BH239,BG239,BF239,BD239,BC239,BB239,BA239,AY239,AX239,AW239,AV239,AT239,AS239,AR239,AQ239,AL239,AM239,AN239,AO239,AG239,AH239,AI239,AJ239,AB239,AC239,AD239,AE239,Z239,Y239,X239,W239,U239,T239,S239,R239,P239,O239,N239,M239,K239,J239,I239,H239,F239,E239,D239,C239)</f>
        <v>36</v>
      </c>
      <c r="CH239" s="14">
        <f>SUM(BM239:CD239)</f>
        <v>6</v>
      </c>
    </row>
    <row r="241" spans="1:86" x14ac:dyDescent="0.25">
      <c r="A241" s="1" t="s">
        <v>216</v>
      </c>
      <c r="B241" s="1" t="s">
        <v>217</v>
      </c>
      <c r="G241" s="15">
        <f t="shared" ref="G241:G296" si="476">SUM(C241:F241)</f>
        <v>0</v>
      </c>
      <c r="L241" s="15">
        <f t="shared" ref="L241:L296" si="477">SUM(H241:K241)</f>
        <v>0</v>
      </c>
      <c r="Q241" s="15">
        <f t="shared" ref="Q241:Q296" si="478">SUM(M241:P241)</f>
        <v>0</v>
      </c>
      <c r="T241" s="4">
        <v>8</v>
      </c>
      <c r="U241" s="4">
        <v>4</v>
      </c>
      <c r="V241" s="15">
        <f t="shared" ref="V241:V296" si="479">SUM(R241:U241)</f>
        <v>12</v>
      </c>
      <c r="AA241" s="15">
        <f t="shared" ref="AA241:AA296" si="480">SUM(W241:Z241)</f>
        <v>0</v>
      </c>
      <c r="AF241" s="15">
        <f t="shared" ref="AF241:AF296" si="481">SUM(AB241:AE241)</f>
        <v>0</v>
      </c>
      <c r="AK241" s="15">
        <f t="shared" ref="AK241:AK296" si="482">SUM(AG241:AJ241)</f>
        <v>0</v>
      </c>
      <c r="AP241" s="15">
        <f t="shared" ref="AP241:AP296" si="483">SUM(AL241:AO241)</f>
        <v>0</v>
      </c>
      <c r="AU241" s="15">
        <f t="shared" ref="AU241:AU296" si="484">SUM(AQ241:AT241)</f>
        <v>0</v>
      </c>
      <c r="AX241" s="4">
        <v>1</v>
      </c>
      <c r="AY241" s="4" t="s">
        <v>275</v>
      </c>
      <c r="AZ241" s="15">
        <f t="shared" ref="AZ241:AZ296" si="485">SUM(AV241:AY241)</f>
        <v>1</v>
      </c>
      <c r="BE241" s="15">
        <f t="shared" ref="BE241:BE296" si="486">SUM(BA241:BD241)</f>
        <v>0</v>
      </c>
      <c r="BJ241" s="15">
        <f t="shared" ref="BJ241:BJ296" si="487">SUM(BF241:BI241)</f>
        <v>0</v>
      </c>
      <c r="BS241" s="15">
        <f t="shared" ref="BS241:BS296" si="488">SUM(BO241:BR241)</f>
        <v>0</v>
      </c>
      <c r="BX241" s="15">
        <f t="shared" ref="BX241:BX296" si="489">SUM(BT241:BW241)</f>
        <v>0</v>
      </c>
      <c r="CE241" s="15">
        <f t="shared" ref="CE241:CE296" si="490">SUM(BY241:CD241)</f>
        <v>0</v>
      </c>
      <c r="CF241" s="7"/>
    </row>
    <row r="242" spans="1:86" x14ac:dyDescent="0.25">
      <c r="A242" s="1" t="s">
        <v>216</v>
      </c>
      <c r="B242" s="1" t="s">
        <v>218</v>
      </c>
      <c r="C242" s="15">
        <v>0</v>
      </c>
      <c r="D242" s="15" t="s">
        <v>275</v>
      </c>
      <c r="G242" s="15">
        <f t="shared" si="476"/>
        <v>0</v>
      </c>
      <c r="L242" s="15">
        <f t="shared" si="477"/>
        <v>0</v>
      </c>
      <c r="Q242" s="15">
        <f t="shared" si="478"/>
        <v>0</v>
      </c>
      <c r="V242" s="15">
        <f t="shared" si="479"/>
        <v>0</v>
      </c>
      <c r="AA242" s="15">
        <f t="shared" si="480"/>
        <v>0</v>
      </c>
      <c r="AF242" s="15">
        <f t="shared" si="481"/>
        <v>0</v>
      </c>
      <c r="AK242" s="15">
        <f t="shared" si="482"/>
        <v>0</v>
      </c>
      <c r="AP242" s="15">
        <f t="shared" si="483"/>
        <v>0</v>
      </c>
      <c r="AU242" s="15">
        <f t="shared" si="484"/>
        <v>0</v>
      </c>
      <c r="AZ242" s="15">
        <f t="shared" si="485"/>
        <v>0</v>
      </c>
      <c r="BE242" s="15">
        <f t="shared" si="486"/>
        <v>0</v>
      </c>
      <c r="BJ242" s="15">
        <f t="shared" si="487"/>
        <v>0</v>
      </c>
      <c r="BS242" s="15">
        <f t="shared" si="488"/>
        <v>0</v>
      </c>
      <c r="BT242" s="15">
        <v>6</v>
      </c>
      <c r="BU242" s="15">
        <v>3</v>
      </c>
      <c r="BX242" s="15">
        <f t="shared" si="489"/>
        <v>9</v>
      </c>
      <c r="BY242" s="5">
        <v>3</v>
      </c>
      <c r="BZ242" s="5" t="s">
        <v>275</v>
      </c>
      <c r="CE242" s="15">
        <f t="shared" si="490"/>
        <v>3</v>
      </c>
      <c r="CF242" s="7"/>
    </row>
    <row r="243" spans="1:86" x14ac:dyDescent="0.25">
      <c r="A243" s="1" t="s">
        <v>216</v>
      </c>
      <c r="B243" s="1" t="s">
        <v>219</v>
      </c>
      <c r="G243" s="15">
        <f t="shared" si="476"/>
        <v>0</v>
      </c>
      <c r="L243" s="15">
        <f t="shared" si="477"/>
        <v>0</v>
      </c>
      <c r="Q243" s="15">
        <f t="shared" si="478"/>
        <v>0</v>
      </c>
      <c r="V243" s="15">
        <f t="shared" si="479"/>
        <v>0</v>
      </c>
      <c r="AA243" s="15">
        <f t="shared" si="480"/>
        <v>0</v>
      </c>
      <c r="AF243" s="15">
        <f t="shared" si="481"/>
        <v>0</v>
      </c>
      <c r="AK243" s="15">
        <f t="shared" si="482"/>
        <v>0</v>
      </c>
      <c r="AP243" s="15">
        <f t="shared" si="483"/>
        <v>0</v>
      </c>
      <c r="AU243" s="15">
        <f t="shared" si="484"/>
        <v>0</v>
      </c>
      <c r="AZ243" s="15">
        <f t="shared" si="485"/>
        <v>0</v>
      </c>
      <c r="BE243" s="15">
        <f t="shared" si="486"/>
        <v>0</v>
      </c>
      <c r="BJ243" s="15">
        <f t="shared" si="487"/>
        <v>0</v>
      </c>
      <c r="BS243" s="15">
        <f t="shared" si="488"/>
        <v>0</v>
      </c>
      <c r="BV243" s="15">
        <v>3</v>
      </c>
      <c r="BW243" s="15" t="s">
        <v>275</v>
      </c>
      <c r="BX243" s="15">
        <f t="shared" si="489"/>
        <v>3</v>
      </c>
      <c r="CE243" s="15">
        <f t="shared" si="490"/>
        <v>0</v>
      </c>
      <c r="CF243" s="7"/>
    </row>
    <row r="244" spans="1:86" x14ac:dyDescent="0.25">
      <c r="A244" s="1" t="s">
        <v>216</v>
      </c>
      <c r="B244" s="1" t="s">
        <v>220</v>
      </c>
      <c r="C244" s="15">
        <v>1</v>
      </c>
      <c r="D244" s="15" t="s">
        <v>275</v>
      </c>
      <c r="G244" s="15">
        <f t="shared" si="476"/>
        <v>1</v>
      </c>
      <c r="L244" s="15">
        <f t="shared" si="477"/>
        <v>0</v>
      </c>
      <c r="Q244" s="15">
        <f t="shared" si="478"/>
        <v>0</v>
      </c>
      <c r="V244" s="15">
        <f t="shared" si="479"/>
        <v>0</v>
      </c>
      <c r="W244" s="15">
        <v>0</v>
      </c>
      <c r="X244" s="15" t="s">
        <v>275</v>
      </c>
      <c r="AA244" s="15">
        <f t="shared" si="480"/>
        <v>0</v>
      </c>
      <c r="AF244" s="15">
        <f t="shared" si="481"/>
        <v>0</v>
      </c>
      <c r="AK244" s="15">
        <f t="shared" si="482"/>
        <v>0</v>
      </c>
      <c r="AP244" s="15">
        <f t="shared" si="483"/>
        <v>0</v>
      </c>
      <c r="AU244" s="15">
        <f t="shared" si="484"/>
        <v>0</v>
      </c>
      <c r="AZ244" s="15">
        <f t="shared" si="485"/>
        <v>0</v>
      </c>
      <c r="BE244" s="15">
        <f t="shared" si="486"/>
        <v>0</v>
      </c>
      <c r="BJ244" s="15">
        <f t="shared" si="487"/>
        <v>0</v>
      </c>
      <c r="BS244" s="15">
        <f t="shared" si="488"/>
        <v>0</v>
      </c>
      <c r="BT244" s="15">
        <v>6</v>
      </c>
      <c r="BU244" s="15">
        <v>3</v>
      </c>
      <c r="BX244" s="15">
        <f t="shared" si="489"/>
        <v>9</v>
      </c>
      <c r="BY244" s="5">
        <v>3</v>
      </c>
      <c r="BZ244" s="5" t="s">
        <v>275</v>
      </c>
      <c r="CE244" s="15">
        <f t="shared" si="490"/>
        <v>3</v>
      </c>
    </row>
    <row r="245" spans="1:86" x14ac:dyDescent="0.25">
      <c r="A245" s="1" t="s">
        <v>216</v>
      </c>
      <c r="B245" s="1" t="s">
        <v>221</v>
      </c>
      <c r="G245" s="15">
        <f t="shared" si="476"/>
        <v>0</v>
      </c>
      <c r="L245" s="15">
        <f t="shared" si="477"/>
        <v>0</v>
      </c>
      <c r="Q245" s="15">
        <f t="shared" si="478"/>
        <v>0</v>
      </c>
      <c r="V245" s="15">
        <f t="shared" si="479"/>
        <v>0</v>
      </c>
      <c r="AA245" s="15">
        <f t="shared" si="480"/>
        <v>0</v>
      </c>
      <c r="AF245" s="15">
        <f t="shared" si="481"/>
        <v>0</v>
      </c>
      <c r="AK245" s="15">
        <f t="shared" si="482"/>
        <v>0</v>
      </c>
      <c r="AP245" s="15">
        <f t="shared" si="483"/>
        <v>0</v>
      </c>
      <c r="AU245" s="15">
        <f t="shared" si="484"/>
        <v>0</v>
      </c>
      <c r="AZ245" s="15">
        <f t="shared" si="485"/>
        <v>0</v>
      </c>
      <c r="BE245" s="15">
        <f t="shared" si="486"/>
        <v>0</v>
      </c>
      <c r="BJ245" s="15">
        <f t="shared" si="487"/>
        <v>0</v>
      </c>
      <c r="BS245" s="15">
        <f t="shared" si="488"/>
        <v>0</v>
      </c>
      <c r="BV245" s="15">
        <v>0</v>
      </c>
      <c r="BW245" s="15" t="s">
        <v>275</v>
      </c>
      <c r="BX245" s="15">
        <f t="shared" si="489"/>
        <v>0</v>
      </c>
      <c r="CA245" s="18">
        <v>3</v>
      </c>
      <c r="CB245" s="18" t="s">
        <v>275</v>
      </c>
      <c r="CE245" s="15">
        <f t="shared" si="490"/>
        <v>3</v>
      </c>
    </row>
    <row r="246" spans="1:86" x14ac:dyDescent="0.25">
      <c r="A246" s="1" t="s">
        <v>216</v>
      </c>
      <c r="B246" s="1" t="s">
        <v>222</v>
      </c>
      <c r="G246" s="15">
        <f t="shared" si="476"/>
        <v>0</v>
      </c>
      <c r="L246" s="15">
        <f t="shared" si="477"/>
        <v>0</v>
      </c>
      <c r="Q246" s="15">
        <f t="shared" si="478"/>
        <v>0</v>
      </c>
      <c r="V246" s="15">
        <f t="shared" si="479"/>
        <v>0</v>
      </c>
      <c r="AA246" s="15">
        <f t="shared" si="480"/>
        <v>0</v>
      </c>
      <c r="AF246" s="15">
        <f t="shared" si="481"/>
        <v>0</v>
      </c>
      <c r="AK246" s="15">
        <f t="shared" si="482"/>
        <v>0</v>
      </c>
      <c r="AP246" s="15">
        <f t="shared" si="483"/>
        <v>0</v>
      </c>
      <c r="AU246" s="15">
        <f t="shared" si="484"/>
        <v>0</v>
      </c>
      <c r="AZ246" s="15">
        <f t="shared" si="485"/>
        <v>0</v>
      </c>
      <c r="BE246" s="15">
        <f t="shared" si="486"/>
        <v>0</v>
      </c>
      <c r="BJ246" s="15">
        <f t="shared" si="487"/>
        <v>0</v>
      </c>
      <c r="BS246" s="15">
        <f t="shared" si="488"/>
        <v>0</v>
      </c>
      <c r="BV246" s="15">
        <v>6</v>
      </c>
      <c r="BW246" s="15" t="s">
        <v>275</v>
      </c>
      <c r="BX246" s="15">
        <f t="shared" si="489"/>
        <v>6</v>
      </c>
      <c r="CA246" s="18">
        <v>3</v>
      </c>
      <c r="CB246" s="18" t="s">
        <v>275</v>
      </c>
      <c r="CE246" s="15">
        <f t="shared" si="490"/>
        <v>3</v>
      </c>
    </row>
    <row r="247" spans="1:86" x14ac:dyDescent="0.25">
      <c r="A247" s="1" t="s">
        <v>216</v>
      </c>
      <c r="B247" s="1" t="s">
        <v>223</v>
      </c>
      <c r="G247" s="15">
        <f t="shared" si="476"/>
        <v>0</v>
      </c>
      <c r="L247" s="15">
        <f t="shared" si="477"/>
        <v>0</v>
      </c>
      <c r="Q247" s="15">
        <f t="shared" si="478"/>
        <v>0</v>
      </c>
      <c r="V247" s="15">
        <f t="shared" si="479"/>
        <v>0</v>
      </c>
      <c r="AA247" s="15">
        <f t="shared" si="480"/>
        <v>0</v>
      </c>
      <c r="AF247" s="15">
        <f t="shared" si="481"/>
        <v>0</v>
      </c>
      <c r="AK247" s="15">
        <f t="shared" si="482"/>
        <v>0</v>
      </c>
      <c r="AP247" s="15">
        <f t="shared" si="483"/>
        <v>0</v>
      </c>
      <c r="AU247" s="15">
        <f t="shared" si="484"/>
        <v>0</v>
      </c>
      <c r="AZ247" s="15">
        <f t="shared" si="485"/>
        <v>0</v>
      </c>
      <c r="BE247" s="15">
        <f t="shared" si="486"/>
        <v>0</v>
      </c>
      <c r="BJ247" s="15">
        <f t="shared" si="487"/>
        <v>0</v>
      </c>
      <c r="BS247" s="15">
        <f t="shared" si="488"/>
        <v>0</v>
      </c>
      <c r="BV247" s="15">
        <v>9</v>
      </c>
      <c r="BW247" s="15">
        <v>3</v>
      </c>
      <c r="BX247" s="15">
        <f t="shared" si="489"/>
        <v>12</v>
      </c>
      <c r="CE247" s="15">
        <f t="shared" si="490"/>
        <v>0</v>
      </c>
    </row>
    <row r="248" spans="1:86" x14ac:dyDescent="0.25">
      <c r="A248" s="1" t="s">
        <v>216</v>
      </c>
      <c r="B248" s="1" t="s">
        <v>224</v>
      </c>
      <c r="G248" s="15">
        <f t="shared" si="476"/>
        <v>0</v>
      </c>
      <c r="L248" s="15">
        <f t="shared" si="477"/>
        <v>0</v>
      </c>
      <c r="M248" s="15">
        <v>5</v>
      </c>
      <c r="N248" s="15" t="s">
        <v>275</v>
      </c>
      <c r="Q248" s="15">
        <f t="shared" si="478"/>
        <v>5</v>
      </c>
      <c r="T248" s="4">
        <v>1</v>
      </c>
      <c r="U248" s="4" t="s">
        <v>275</v>
      </c>
      <c r="V248" s="15">
        <f t="shared" si="479"/>
        <v>1</v>
      </c>
      <c r="AA248" s="15">
        <f t="shared" si="480"/>
        <v>0</v>
      </c>
      <c r="AF248" s="15">
        <f t="shared" si="481"/>
        <v>0</v>
      </c>
      <c r="AK248" s="15">
        <f t="shared" si="482"/>
        <v>0</v>
      </c>
      <c r="AP248" s="15">
        <f t="shared" si="483"/>
        <v>0</v>
      </c>
      <c r="AU248" s="15">
        <f t="shared" si="484"/>
        <v>0</v>
      </c>
      <c r="AZ248" s="15">
        <f t="shared" si="485"/>
        <v>0</v>
      </c>
      <c r="BE248" s="15">
        <f t="shared" si="486"/>
        <v>0</v>
      </c>
      <c r="BJ248" s="15">
        <f t="shared" si="487"/>
        <v>0</v>
      </c>
      <c r="BS248" s="15">
        <f t="shared" si="488"/>
        <v>0</v>
      </c>
      <c r="BX248" s="15">
        <f t="shared" si="489"/>
        <v>0</v>
      </c>
      <c r="CE248" s="15">
        <f t="shared" si="490"/>
        <v>0</v>
      </c>
    </row>
    <row r="249" spans="1:86" s="14" customFormat="1" x14ac:dyDescent="0.25">
      <c r="A249" s="3"/>
      <c r="B249" s="3"/>
      <c r="C249" s="6">
        <f>SUM(C240:C248)</f>
        <v>1</v>
      </c>
      <c r="D249" s="6">
        <f>SUM(D240:D248)</f>
        <v>0</v>
      </c>
      <c r="E249" s="6">
        <f>SUM(E240:E248)</f>
        <v>0</v>
      </c>
      <c r="F249" s="6">
        <f>SUM(F240:F248)</f>
        <v>0</v>
      </c>
      <c r="G249" s="6"/>
      <c r="H249" s="6">
        <f>SUM(H240:H248)</f>
        <v>0</v>
      </c>
      <c r="I249" s="6">
        <f>SUM(I240:I248)</f>
        <v>0</v>
      </c>
      <c r="J249" s="6">
        <f>SUM(J240:J248)</f>
        <v>0</v>
      </c>
      <c r="K249" s="6">
        <f>SUM(K240:K248)</f>
        <v>0</v>
      </c>
      <c r="L249" s="6"/>
      <c r="M249" s="6">
        <f>SUM(M240:M248)</f>
        <v>5</v>
      </c>
      <c r="N249" s="6">
        <f>SUM(N240:N248)</f>
        <v>0</v>
      </c>
      <c r="O249" s="6">
        <f>SUM(O240:O248)</f>
        <v>0</v>
      </c>
      <c r="P249" s="6">
        <f>SUM(P240:P248)</f>
        <v>0</v>
      </c>
      <c r="Q249" s="6"/>
      <c r="R249" s="6">
        <f>SUM(R240:R248)</f>
        <v>0</v>
      </c>
      <c r="S249" s="6">
        <f>SUM(S240:S248)</f>
        <v>0</v>
      </c>
      <c r="T249" s="6">
        <f>SUM(T240:T248)</f>
        <v>9</v>
      </c>
      <c r="U249" s="6">
        <f>SUM(U240:U248)</f>
        <v>4</v>
      </c>
      <c r="V249" s="6"/>
      <c r="W249" s="6">
        <f>SUM(W240:W248)</f>
        <v>0</v>
      </c>
      <c r="X249" s="6">
        <f>SUM(X240:X248)</f>
        <v>0</v>
      </c>
      <c r="Y249" s="6">
        <f>SUM(Y240:Y248)</f>
        <v>0</v>
      </c>
      <c r="Z249" s="6">
        <f>SUM(Z240:Z248)</f>
        <v>0</v>
      </c>
      <c r="AA249" s="6"/>
      <c r="AB249" s="6">
        <f>SUM(AB240:AB248)</f>
        <v>0</v>
      </c>
      <c r="AC249" s="6">
        <f>SUM(AC240:AC248)</f>
        <v>0</v>
      </c>
      <c r="AD249" s="6">
        <f>SUM(AD240:AD248)</f>
        <v>0</v>
      </c>
      <c r="AE249" s="6">
        <f>SUM(AE240:AE248)</f>
        <v>0</v>
      </c>
      <c r="AF249" s="6"/>
      <c r="AG249" s="6">
        <f>SUM(AG240:AG248)</f>
        <v>0</v>
      </c>
      <c r="AH249" s="6">
        <f>SUM(AH240:AH248)</f>
        <v>0</v>
      </c>
      <c r="AI249" s="6">
        <f>SUM(AI240:AI248)</f>
        <v>0</v>
      </c>
      <c r="AJ249" s="6">
        <f>SUM(AJ240:AJ248)</f>
        <v>0</v>
      </c>
      <c r="AK249" s="6"/>
      <c r="AL249" s="6">
        <f>SUM(AL240:AL248)</f>
        <v>0</v>
      </c>
      <c r="AM249" s="6">
        <f>SUM(AM240:AM248)</f>
        <v>0</v>
      </c>
      <c r="AN249" s="6">
        <f>SUM(AN240:AN248)</f>
        <v>0</v>
      </c>
      <c r="AO249" s="6">
        <f>SUM(AO240:AO248)</f>
        <v>0</v>
      </c>
      <c r="AP249" s="6"/>
      <c r="AQ249" s="6">
        <f>SUM(AQ240:AQ248)</f>
        <v>0</v>
      </c>
      <c r="AR249" s="6">
        <f>SUM(AR240:AR248)</f>
        <v>0</v>
      </c>
      <c r="AS249" s="6">
        <f>SUM(AS240:AS248)</f>
        <v>0</v>
      </c>
      <c r="AT249" s="6">
        <f>SUM(AT240:AT248)</f>
        <v>0</v>
      </c>
      <c r="AU249" s="6"/>
      <c r="AV249" s="6">
        <f>SUM(AV240:AV248)</f>
        <v>0</v>
      </c>
      <c r="AW249" s="6">
        <f>SUM(AW240:AW248)</f>
        <v>0</v>
      </c>
      <c r="AX249" s="6">
        <f>SUM(AX240:AX248)</f>
        <v>1</v>
      </c>
      <c r="AY249" s="6">
        <f>SUM(AY240:AY248)</f>
        <v>0</v>
      </c>
      <c r="AZ249" s="6"/>
      <c r="BA249" s="6">
        <f>SUM(BA240:BA248)</f>
        <v>0</v>
      </c>
      <c r="BB249" s="6">
        <f>SUM(BB240:BB248)</f>
        <v>0</v>
      </c>
      <c r="BC249" s="6">
        <f>SUM(BC240:BC248)</f>
        <v>0</v>
      </c>
      <c r="BD249" s="6">
        <f>SUM(BD240:BD248)</f>
        <v>0</v>
      </c>
      <c r="BE249" s="6"/>
      <c r="BF249" s="6">
        <f>SUM(BF240:BF248)</f>
        <v>0</v>
      </c>
      <c r="BG249" s="6">
        <f>SUM(BG240:BG248)</f>
        <v>0</v>
      </c>
      <c r="BH249" s="6">
        <f>SUM(BH240:BH248)</f>
        <v>0</v>
      </c>
      <c r="BI249" s="6">
        <f>SUM(BI240:BI248)</f>
        <v>0</v>
      </c>
      <c r="BJ249" s="6"/>
      <c r="BK249" s="6">
        <f t="shared" ref="BK249:BR249" si="491">SUM(BK240:BK248)</f>
        <v>0</v>
      </c>
      <c r="BL249" s="6">
        <f t="shared" si="491"/>
        <v>0</v>
      </c>
      <c r="BM249" s="6">
        <f t="shared" si="491"/>
        <v>0</v>
      </c>
      <c r="BN249" s="6">
        <f t="shared" si="491"/>
        <v>0</v>
      </c>
      <c r="BO249" s="6">
        <f t="shared" si="491"/>
        <v>0</v>
      </c>
      <c r="BP249" s="6">
        <f t="shared" si="491"/>
        <v>0</v>
      </c>
      <c r="BQ249" s="6">
        <f t="shared" si="491"/>
        <v>0</v>
      </c>
      <c r="BR249" s="6">
        <f t="shared" si="491"/>
        <v>0</v>
      </c>
      <c r="BS249" s="6"/>
      <c r="BT249" s="6">
        <f>SUM(BT240:BT248)</f>
        <v>12</v>
      </c>
      <c r="BU249" s="6">
        <f>SUM(BU240:BU248)</f>
        <v>6</v>
      </c>
      <c r="BV249" s="6">
        <f>SUM(BV240:BV248)</f>
        <v>18</v>
      </c>
      <c r="BW249" s="6">
        <f>SUM(BW240:BW248)</f>
        <v>3</v>
      </c>
      <c r="BX249" s="6"/>
      <c r="BY249" s="6">
        <f t="shared" ref="BY249:CD249" si="492">SUM(BY240:BY248)</f>
        <v>6</v>
      </c>
      <c r="BZ249" s="6">
        <f t="shared" si="492"/>
        <v>0</v>
      </c>
      <c r="CA249" s="6">
        <f t="shared" si="492"/>
        <v>6</v>
      </c>
      <c r="CB249" s="6">
        <f t="shared" si="492"/>
        <v>0</v>
      </c>
      <c r="CC249" s="6">
        <f t="shared" si="492"/>
        <v>0</v>
      </c>
      <c r="CD249" s="6">
        <f t="shared" si="492"/>
        <v>0</v>
      </c>
      <c r="CE249" s="6"/>
      <c r="CG249" s="14">
        <f>SUM(BL249,BK249,BI249,BH249,BG249,BF249,BD249,BC249,BB249,BA249,AY249,AX249,AW249,AV249,AT249,AS249,AR249,AQ249,AL249,AM249,AN249,AO249,AG249,AH249,AI249,AJ249,AB249,AC249,AD249,AE249,Z249,Y249,X249,W249,U249,T249,S249,R249,P249,O249,N249,M249,K249,J249,I249,H249,F249,E249,D249,C249)</f>
        <v>20</v>
      </c>
      <c r="CH249" s="14">
        <f>SUM(BM249:CD249)</f>
        <v>51</v>
      </c>
    </row>
    <row r="251" spans="1:86" x14ac:dyDescent="0.25">
      <c r="A251" s="1" t="s">
        <v>225</v>
      </c>
      <c r="B251" s="1" t="s">
        <v>226</v>
      </c>
      <c r="G251" s="15">
        <f t="shared" si="476"/>
        <v>0</v>
      </c>
      <c r="L251" s="15">
        <f t="shared" si="477"/>
        <v>0</v>
      </c>
      <c r="Q251" s="15">
        <f t="shared" si="478"/>
        <v>0</v>
      </c>
      <c r="V251" s="15">
        <f t="shared" si="479"/>
        <v>0</v>
      </c>
      <c r="AA251" s="15">
        <f t="shared" si="480"/>
        <v>0</v>
      </c>
      <c r="AF251" s="15">
        <f t="shared" si="481"/>
        <v>0</v>
      </c>
      <c r="AK251" s="15">
        <f t="shared" si="482"/>
        <v>0</v>
      </c>
      <c r="AP251" s="15">
        <f t="shared" si="483"/>
        <v>0</v>
      </c>
      <c r="AU251" s="15">
        <f t="shared" si="484"/>
        <v>0</v>
      </c>
      <c r="AZ251" s="15">
        <f t="shared" si="485"/>
        <v>0</v>
      </c>
      <c r="BE251" s="15">
        <f t="shared" si="486"/>
        <v>0</v>
      </c>
      <c r="BJ251" s="15">
        <f t="shared" si="487"/>
        <v>0</v>
      </c>
      <c r="BS251" s="15">
        <f t="shared" si="488"/>
        <v>0</v>
      </c>
      <c r="BT251" s="15">
        <v>6</v>
      </c>
      <c r="BU251" s="15" t="s">
        <v>275</v>
      </c>
      <c r="BX251" s="15">
        <f t="shared" si="489"/>
        <v>6</v>
      </c>
      <c r="BY251" s="5">
        <v>4.5</v>
      </c>
      <c r="BZ251" s="5" t="s">
        <v>275</v>
      </c>
      <c r="CE251" s="15">
        <f t="shared" si="490"/>
        <v>4.5</v>
      </c>
    </row>
    <row r="252" spans="1:86" x14ac:dyDescent="0.25">
      <c r="A252" s="1" t="s">
        <v>225</v>
      </c>
      <c r="B252" s="1" t="s">
        <v>227</v>
      </c>
      <c r="G252" s="15">
        <f t="shared" si="476"/>
        <v>0</v>
      </c>
      <c r="L252" s="15">
        <f t="shared" si="477"/>
        <v>0</v>
      </c>
      <c r="Q252" s="15">
        <f t="shared" si="478"/>
        <v>0</v>
      </c>
      <c r="V252" s="15">
        <f t="shared" si="479"/>
        <v>0</v>
      </c>
      <c r="AA252" s="15">
        <f t="shared" si="480"/>
        <v>0</v>
      </c>
      <c r="AF252" s="15">
        <f t="shared" si="481"/>
        <v>0</v>
      </c>
      <c r="AK252" s="15">
        <f t="shared" si="482"/>
        <v>0</v>
      </c>
      <c r="AP252" s="15">
        <f t="shared" si="483"/>
        <v>0</v>
      </c>
      <c r="AU252" s="15">
        <f t="shared" si="484"/>
        <v>0</v>
      </c>
      <c r="AZ252" s="15">
        <f t="shared" si="485"/>
        <v>0</v>
      </c>
      <c r="BE252" s="15">
        <f t="shared" si="486"/>
        <v>0</v>
      </c>
      <c r="BJ252" s="15">
        <f t="shared" si="487"/>
        <v>0</v>
      </c>
      <c r="BS252" s="15">
        <f t="shared" si="488"/>
        <v>0</v>
      </c>
      <c r="BV252" s="15">
        <v>6</v>
      </c>
      <c r="BW252" s="15" t="s">
        <v>275</v>
      </c>
      <c r="BX252" s="15">
        <f t="shared" si="489"/>
        <v>6</v>
      </c>
      <c r="CC252" s="5">
        <v>6</v>
      </c>
      <c r="CD252" s="5">
        <v>1.5</v>
      </c>
      <c r="CE252" s="15">
        <f t="shared" si="490"/>
        <v>7.5</v>
      </c>
    </row>
    <row r="253" spans="1:86" x14ac:dyDescent="0.25">
      <c r="A253" s="1" t="s">
        <v>225</v>
      </c>
      <c r="B253" s="1" t="s">
        <v>228</v>
      </c>
      <c r="G253" s="15">
        <f t="shared" si="476"/>
        <v>0</v>
      </c>
      <c r="L253" s="15">
        <f t="shared" si="477"/>
        <v>0</v>
      </c>
      <c r="Q253" s="15">
        <f t="shared" si="478"/>
        <v>0</v>
      </c>
      <c r="V253" s="15">
        <f t="shared" si="479"/>
        <v>0</v>
      </c>
      <c r="AA253" s="15">
        <f t="shared" si="480"/>
        <v>0</v>
      </c>
      <c r="AF253" s="15">
        <f t="shared" si="481"/>
        <v>0</v>
      </c>
      <c r="AK253" s="15">
        <f t="shared" si="482"/>
        <v>0</v>
      </c>
      <c r="AP253" s="15">
        <f t="shared" si="483"/>
        <v>0</v>
      </c>
      <c r="AU253" s="15">
        <f t="shared" si="484"/>
        <v>0</v>
      </c>
      <c r="AZ253" s="15">
        <f t="shared" si="485"/>
        <v>0</v>
      </c>
      <c r="BE253" s="15">
        <f t="shared" si="486"/>
        <v>0</v>
      </c>
      <c r="BJ253" s="15">
        <f t="shared" si="487"/>
        <v>0</v>
      </c>
      <c r="BS253" s="15">
        <f t="shared" si="488"/>
        <v>0</v>
      </c>
      <c r="BT253" s="15">
        <v>6</v>
      </c>
      <c r="BU253" s="15" t="s">
        <v>275</v>
      </c>
      <c r="BX253" s="15">
        <f t="shared" si="489"/>
        <v>6</v>
      </c>
      <c r="BY253" s="5">
        <v>7.5</v>
      </c>
      <c r="BZ253" s="5">
        <v>4.5</v>
      </c>
      <c r="CE253" s="15">
        <f t="shared" si="490"/>
        <v>12</v>
      </c>
    </row>
    <row r="254" spans="1:86" x14ac:dyDescent="0.25">
      <c r="A254" s="1" t="s">
        <v>225</v>
      </c>
      <c r="B254" s="1" t="s">
        <v>229</v>
      </c>
      <c r="G254" s="15">
        <f t="shared" si="476"/>
        <v>0</v>
      </c>
      <c r="L254" s="15">
        <f t="shared" si="477"/>
        <v>0</v>
      </c>
      <c r="Q254" s="15">
        <f t="shared" si="478"/>
        <v>0</v>
      </c>
      <c r="V254" s="15">
        <f t="shared" si="479"/>
        <v>0</v>
      </c>
      <c r="AA254" s="15">
        <f t="shared" si="480"/>
        <v>0</v>
      </c>
      <c r="AF254" s="15">
        <f t="shared" si="481"/>
        <v>0</v>
      </c>
      <c r="AK254" s="15">
        <f t="shared" si="482"/>
        <v>0</v>
      </c>
      <c r="AP254" s="15">
        <f t="shared" si="483"/>
        <v>0</v>
      </c>
      <c r="AU254" s="15">
        <f t="shared" si="484"/>
        <v>0</v>
      </c>
      <c r="AZ254" s="15">
        <f t="shared" si="485"/>
        <v>0</v>
      </c>
      <c r="BE254" s="15">
        <f t="shared" si="486"/>
        <v>0</v>
      </c>
      <c r="BJ254" s="15">
        <f t="shared" si="487"/>
        <v>0</v>
      </c>
      <c r="BS254" s="15">
        <f t="shared" si="488"/>
        <v>0</v>
      </c>
      <c r="BT254" s="15">
        <v>9</v>
      </c>
      <c r="BU254" s="15">
        <v>6</v>
      </c>
      <c r="BX254" s="15">
        <f t="shared" si="489"/>
        <v>15</v>
      </c>
      <c r="BY254" s="5">
        <v>4.5</v>
      </c>
      <c r="BZ254" s="5" t="s">
        <v>275</v>
      </c>
      <c r="CE254" s="15">
        <f t="shared" si="490"/>
        <v>4.5</v>
      </c>
    </row>
    <row r="255" spans="1:86" x14ac:dyDescent="0.25">
      <c r="A255" s="1" t="s">
        <v>225</v>
      </c>
      <c r="B255" s="1" t="s">
        <v>230</v>
      </c>
      <c r="G255" s="15">
        <f t="shared" si="476"/>
        <v>0</v>
      </c>
      <c r="L255" s="15">
        <f t="shared" si="477"/>
        <v>0</v>
      </c>
      <c r="Q255" s="15">
        <f t="shared" si="478"/>
        <v>0</v>
      </c>
      <c r="V255" s="15">
        <f t="shared" si="479"/>
        <v>0</v>
      </c>
      <c r="AA255" s="15">
        <f t="shared" si="480"/>
        <v>0</v>
      </c>
      <c r="AF255" s="15">
        <f t="shared" si="481"/>
        <v>0</v>
      </c>
      <c r="AK255" s="15">
        <f t="shared" si="482"/>
        <v>0</v>
      </c>
      <c r="AP255" s="15">
        <f t="shared" si="483"/>
        <v>0</v>
      </c>
      <c r="AU255" s="15">
        <f t="shared" si="484"/>
        <v>0</v>
      </c>
      <c r="AZ255" s="15">
        <f t="shared" si="485"/>
        <v>0</v>
      </c>
      <c r="BE255" s="15">
        <f t="shared" si="486"/>
        <v>0</v>
      </c>
      <c r="BJ255" s="15">
        <f t="shared" si="487"/>
        <v>0</v>
      </c>
      <c r="BS255" s="15">
        <f t="shared" si="488"/>
        <v>0</v>
      </c>
      <c r="BV255" s="15">
        <v>6</v>
      </c>
      <c r="BW255" s="15" t="s">
        <v>275</v>
      </c>
      <c r="BX255" s="15">
        <f t="shared" si="489"/>
        <v>6</v>
      </c>
      <c r="CC255" s="5">
        <v>6</v>
      </c>
      <c r="CD255" s="5">
        <v>1.5</v>
      </c>
      <c r="CE255" s="15">
        <f t="shared" si="490"/>
        <v>7.5</v>
      </c>
    </row>
    <row r="256" spans="1:86" x14ac:dyDescent="0.25">
      <c r="A256" s="1" t="s">
        <v>225</v>
      </c>
      <c r="B256" s="1" t="s">
        <v>231</v>
      </c>
      <c r="G256" s="15">
        <f t="shared" si="476"/>
        <v>0</v>
      </c>
      <c r="L256" s="15">
        <f t="shared" si="477"/>
        <v>0</v>
      </c>
      <c r="Q256" s="15">
        <f t="shared" si="478"/>
        <v>0</v>
      </c>
      <c r="V256" s="15">
        <f t="shared" si="479"/>
        <v>0</v>
      </c>
      <c r="AA256" s="15">
        <f t="shared" si="480"/>
        <v>0</v>
      </c>
      <c r="AF256" s="15">
        <f t="shared" si="481"/>
        <v>0</v>
      </c>
      <c r="AK256" s="15">
        <f t="shared" si="482"/>
        <v>0</v>
      </c>
      <c r="AP256" s="15">
        <f t="shared" si="483"/>
        <v>0</v>
      </c>
      <c r="AU256" s="15">
        <f t="shared" si="484"/>
        <v>0</v>
      </c>
      <c r="AZ256" s="15">
        <f t="shared" si="485"/>
        <v>0</v>
      </c>
      <c r="BE256" s="15">
        <f t="shared" si="486"/>
        <v>0</v>
      </c>
      <c r="BJ256" s="15">
        <f t="shared" si="487"/>
        <v>0</v>
      </c>
      <c r="BS256" s="15">
        <f t="shared" si="488"/>
        <v>0</v>
      </c>
      <c r="BT256" s="15">
        <v>12</v>
      </c>
      <c r="BU256" s="15">
        <v>9</v>
      </c>
      <c r="BX256" s="15">
        <f t="shared" si="489"/>
        <v>21</v>
      </c>
      <c r="BY256" s="5">
        <v>7.5</v>
      </c>
      <c r="BZ256" s="5">
        <v>4.5</v>
      </c>
      <c r="CE256" s="15">
        <f t="shared" si="490"/>
        <v>12</v>
      </c>
    </row>
    <row r="257" spans="1:86" s="14" customFormat="1" x14ac:dyDescent="0.25">
      <c r="A257" s="3"/>
      <c r="B257" s="3"/>
      <c r="C257" s="6">
        <f>SUM(C250:C256)</f>
        <v>0</v>
      </c>
      <c r="D257" s="6">
        <f>SUM(D250:D256)</f>
        <v>0</v>
      </c>
      <c r="E257" s="6">
        <f>SUM(E250:E256)</f>
        <v>0</v>
      </c>
      <c r="F257" s="6">
        <f>SUM(F250:F256)</f>
        <v>0</v>
      </c>
      <c r="G257" s="6"/>
      <c r="H257" s="6">
        <f>SUM(H250:H256)</f>
        <v>0</v>
      </c>
      <c r="I257" s="6">
        <f>SUM(I250:I256)</f>
        <v>0</v>
      </c>
      <c r="J257" s="6">
        <f>SUM(J250:J256)</f>
        <v>0</v>
      </c>
      <c r="K257" s="6">
        <f>SUM(K250:K256)</f>
        <v>0</v>
      </c>
      <c r="L257" s="6"/>
      <c r="M257" s="6">
        <f>SUM(M250:M256)</f>
        <v>0</v>
      </c>
      <c r="N257" s="6">
        <f>SUM(N250:N256)</f>
        <v>0</v>
      </c>
      <c r="O257" s="6">
        <f>SUM(O250:O256)</f>
        <v>0</v>
      </c>
      <c r="P257" s="6">
        <f>SUM(P250:P256)</f>
        <v>0</v>
      </c>
      <c r="Q257" s="6"/>
      <c r="R257" s="6">
        <f>SUM(R250:R256)</f>
        <v>0</v>
      </c>
      <c r="S257" s="6">
        <f>SUM(S250:S256)</f>
        <v>0</v>
      </c>
      <c r="T257" s="6">
        <f>SUM(T250:T256)</f>
        <v>0</v>
      </c>
      <c r="U257" s="6">
        <f>SUM(U250:U256)</f>
        <v>0</v>
      </c>
      <c r="V257" s="6"/>
      <c r="W257" s="6">
        <f>SUM(W250:W256)</f>
        <v>0</v>
      </c>
      <c r="X257" s="6">
        <f>SUM(X250:X256)</f>
        <v>0</v>
      </c>
      <c r="Y257" s="6">
        <f>SUM(Y250:Y256)</f>
        <v>0</v>
      </c>
      <c r="Z257" s="6">
        <f>SUM(Z250:Z256)</f>
        <v>0</v>
      </c>
      <c r="AA257" s="6"/>
      <c r="AB257" s="6">
        <f>SUM(AB250:AB256)</f>
        <v>0</v>
      </c>
      <c r="AC257" s="6">
        <f>SUM(AC250:AC256)</f>
        <v>0</v>
      </c>
      <c r="AD257" s="6">
        <f>SUM(AD250:AD256)</f>
        <v>0</v>
      </c>
      <c r="AE257" s="6">
        <f>SUM(AE250:AE256)</f>
        <v>0</v>
      </c>
      <c r="AF257" s="6"/>
      <c r="AG257" s="6">
        <f>SUM(AG250:AG256)</f>
        <v>0</v>
      </c>
      <c r="AH257" s="6">
        <f>SUM(AH250:AH256)</f>
        <v>0</v>
      </c>
      <c r="AI257" s="6">
        <f>SUM(AI250:AI256)</f>
        <v>0</v>
      </c>
      <c r="AJ257" s="6">
        <f>SUM(AJ250:AJ256)</f>
        <v>0</v>
      </c>
      <c r="AK257" s="6"/>
      <c r="AL257" s="6">
        <f>SUM(AL250:AL256)</f>
        <v>0</v>
      </c>
      <c r="AM257" s="6">
        <f>SUM(AM250:AM256)</f>
        <v>0</v>
      </c>
      <c r="AN257" s="6">
        <f>SUM(AN250:AN256)</f>
        <v>0</v>
      </c>
      <c r="AO257" s="6">
        <f>SUM(AO250:AO256)</f>
        <v>0</v>
      </c>
      <c r="AP257" s="6"/>
      <c r="AQ257" s="6">
        <f>SUM(AQ250:AQ256)</f>
        <v>0</v>
      </c>
      <c r="AR257" s="6">
        <f>SUM(AR250:AR256)</f>
        <v>0</v>
      </c>
      <c r="AS257" s="6">
        <f>SUM(AS250:AS256)</f>
        <v>0</v>
      </c>
      <c r="AT257" s="6">
        <f>SUM(AT250:AT256)</f>
        <v>0</v>
      </c>
      <c r="AU257" s="6"/>
      <c r="AV257" s="6">
        <f>SUM(AV250:AV256)</f>
        <v>0</v>
      </c>
      <c r="AW257" s="6">
        <f>SUM(AW250:AW256)</f>
        <v>0</v>
      </c>
      <c r="AX257" s="6">
        <f>SUM(AX250:AX256)</f>
        <v>0</v>
      </c>
      <c r="AY257" s="6">
        <f>SUM(AY250:AY256)</f>
        <v>0</v>
      </c>
      <c r="AZ257" s="6"/>
      <c r="BA257" s="6">
        <f>SUM(BA250:BA256)</f>
        <v>0</v>
      </c>
      <c r="BB257" s="6">
        <f>SUM(BB250:BB256)</f>
        <v>0</v>
      </c>
      <c r="BC257" s="6">
        <f>SUM(BC250:BC256)</f>
        <v>0</v>
      </c>
      <c r="BD257" s="6">
        <f>SUM(BD250:BD256)</f>
        <v>0</v>
      </c>
      <c r="BE257" s="6"/>
      <c r="BF257" s="6">
        <f>SUM(BF250:BF256)</f>
        <v>0</v>
      </c>
      <c r="BG257" s="6">
        <f>SUM(BG250:BG256)</f>
        <v>0</v>
      </c>
      <c r="BH257" s="6">
        <f>SUM(BH250:BH256)</f>
        <v>0</v>
      </c>
      <c r="BI257" s="6">
        <f>SUM(BI250:BI256)</f>
        <v>0</v>
      </c>
      <c r="BJ257" s="6"/>
      <c r="BK257" s="6">
        <f t="shared" ref="BK257:BR257" si="493">SUM(BK250:BK256)</f>
        <v>0</v>
      </c>
      <c r="BL257" s="6">
        <f t="shared" si="493"/>
        <v>0</v>
      </c>
      <c r="BM257" s="6">
        <f t="shared" si="493"/>
        <v>0</v>
      </c>
      <c r="BN257" s="6">
        <f t="shared" si="493"/>
        <v>0</v>
      </c>
      <c r="BO257" s="6">
        <f t="shared" si="493"/>
        <v>0</v>
      </c>
      <c r="BP257" s="6">
        <f t="shared" si="493"/>
        <v>0</v>
      </c>
      <c r="BQ257" s="6">
        <f t="shared" si="493"/>
        <v>0</v>
      </c>
      <c r="BR257" s="6">
        <f t="shared" si="493"/>
        <v>0</v>
      </c>
      <c r="BS257" s="6"/>
      <c r="BT257" s="6">
        <f>SUM(BT250:BT256)</f>
        <v>33</v>
      </c>
      <c r="BU257" s="6">
        <f>SUM(BU250:BU256)</f>
        <v>15</v>
      </c>
      <c r="BV257" s="6">
        <f>SUM(BV250:BV256)</f>
        <v>12</v>
      </c>
      <c r="BW257" s="6">
        <f>SUM(BW250:BW256)</f>
        <v>0</v>
      </c>
      <c r="BX257" s="6"/>
      <c r="BY257" s="6">
        <f t="shared" ref="BY257:CD257" si="494">SUM(BY250:BY256)</f>
        <v>24</v>
      </c>
      <c r="BZ257" s="6">
        <f t="shared" si="494"/>
        <v>9</v>
      </c>
      <c r="CA257" s="6">
        <f t="shared" si="494"/>
        <v>0</v>
      </c>
      <c r="CB257" s="6">
        <f t="shared" si="494"/>
        <v>0</v>
      </c>
      <c r="CC257" s="6">
        <f t="shared" si="494"/>
        <v>12</v>
      </c>
      <c r="CD257" s="6">
        <f t="shared" si="494"/>
        <v>3</v>
      </c>
      <c r="CE257" s="6"/>
      <c r="CG257" s="14">
        <f>SUM(BL257,BK257,BI257,BH257,BG257,BF257,BD257,BC257,BB257,BA257,AY257,AX257,AW257,AV257,AT257,AS257,AR257,AQ257,AL257,AM257,AN257,AO257,AG257,AH257,AI257,AJ257,AB257,AC257,AD257,AE257,Z257,Y257,X257,W257,U257,T257,S257,R257,P257,O257,N257,M257,K257,J257,I257,H257,F257,E257,D257,C257)</f>
        <v>0</v>
      </c>
      <c r="CH257" s="14">
        <f>SUM(BM257:CD257)</f>
        <v>108</v>
      </c>
    </row>
    <row r="259" spans="1:86" x14ac:dyDescent="0.25">
      <c r="A259" s="1" t="s">
        <v>232</v>
      </c>
      <c r="B259" s="1" t="s">
        <v>233</v>
      </c>
      <c r="G259" s="15">
        <f t="shared" si="476"/>
        <v>0</v>
      </c>
      <c r="H259" s="4">
        <v>1</v>
      </c>
      <c r="I259" s="4" t="s">
        <v>275</v>
      </c>
      <c r="L259" s="15">
        <f t="shared" si="477"/>
        <v>1</v>
      </c>
      <c r="Q259" s="15">
        <f t="shared" si="478"/>
        <v>0</v>
      </c>
      <c r="V259" s="15">
        <f t="shared" si="479"/>
        <v>0</v>
      </c>
      <c r="W259" s="15">
        <v>7</v>
      </c>
      <c r="X259" s="15">
        <v>2</v>
      </c>
      <c r="AA259" s="15">
        <f t="shared" si="480"/>
        <v>9</v>
      </c>
      <c r="AF259" s="15">
        <f t="shared" si="481"/>
        <v>0</v>
      </c>
      <c r="AK259" s="15">
        <f t="shared" si="482"/>
        <v>0</v>
      </c>
      <c r="AP259" s="15">
        <f t="shared" si="483"/>
        <v>0</v>
      </c>
      <c r="AU259" s="15">
        <f t="shared" si="484"/>
        <v>0</v>
      </c>
      <c r="AZ259" s="15">
        <f t="shared" si="485"/>
        <v>0</v>
      </c>
      <c r="BE259" s="15">
        <f t="shared" si="486"/>
        <v>0</v>
      </c>
      <c r="BJ259" s="15">
        <f t="shared" si="487"/>
        <v>0</v>
      </c>
      <c r="BS259" s="15">
        <f t="shared" si="488"/>
        <v>0</v>
      </c>
      <c r="BX259" s="15">
        <f t="shared" si="489"/>
        <v>0</v>
      </c>
      <c r="BY259" s="5">
        <v>7.5</v>
      </c>
      <c r="BZ259" s="5">
        <v>8.75</v>
      </c>
      <c r="CE259" s="15">
        <f t="shared" si="490"/>
        <v>16.25</v>
      </c>
    </row>
    <row r="260" spans="1:86" x14ac:dyDescent="0.25">
      <c r="A260" s="1" t="s">
        <v>232</v>
      </c>
      <c r="B260" s="1" t="s">
        <v>234</v>
      </c>
      <c r="C260" s="15">
        <v>5</v>
      </c>
      <c r="D260" s="15">
        <v>2</v>
      </c>
      <c r="G260" s="15">
        <f t="shared" si="476"/>
        <v>7</v>
      </c>
      <c r="L260" s="15">
        <f t="shared" si="477"/>
        <v>0</v>
      </c>
      <c r="Q260" s="15">
        <f t="shared" si="478"/>
        <v>0</v>
      </c>
      <c r="V260" s="15">
        <f t="shared" si="479"/>
        <v>0</v>
      </c>
      <c r="W260" s="15">
        <v>8</v>
      </c>
      <c r="X260" s="15">
        <v>2</v>
      </c>
      <c r="AA260" s="15">
        <f t="shared" si="480"/>
        <v>10</v>
      </c>
      <c r="AF260" s="15">
        <f t="shared" si="481"/>
        <v>0</v>
      </c>
      <c r="AK260" s="15">
        <f t="shared" si="482"/>
        <v>0</v>
      </c>
      <c r="AP260" s="15">
        <f t="shared" si="483"/>
        <v>0</v>
      </c>
      <c r="AU260" s="15">
        <f t="shared" si="484"/>
        <v>0</v>
      </c>
      <c r="AZ260" s="15">
        <f t="shared" si="485"/>
        <v>0</v>
      </c>
      <c r="BE260" s="15">
        <f t="shared" si="486"/>
        <v>0</v>
      </c>
      <c r="BJ260" s="15">
        <f t="shared" si="487"/>
        <v>0</v>
      </c>
      <c r="BS260" s="15">
        <f t="shared" si="488"/>
        <v>0</v>
      </c>
      <c r="BX260" s="15">
        <f t="shared" si="489"/>
        <v>0</v>
      </c>
      <c r="BY260" s="5">
        <v>7.5</v>
      </c>
      <c r="BZ260" s="5">
        <v>8.75</v>
      </c>
      <c r="CE260" s="15">
        <f t="shared" si="490"/>
        <v>16.25</v>
      </c>
    </row>
    <row r="261" spans="1:86" x14ac:dyDescent="0.25">
      <c r="A261" s="1" t="s">
        <v>232</v>
      </c>
      <c r="B261" s="1" t="s">
        <v>235</v>
      </c>
      <c r="C261" s="15">
        <v>2</v>
      </c>
      <c r="D261" s="15" t="s">
        <v>275</v>
      </c>
      <c r="G261" s="15">
        <f t="shared" si="476"/>
        <v>2</v>
      </c>
      <c r="L261" s="15">
        <f t="shared" si="477"/>
        <v>0</v>
      </c>
      <c r="Q261" s="15">
        <f t="shared" si="478"/>
        <v>0</v>
      </c>
      <c r="V261" s="15">
        <f t="shared" si="479"/>
        <v>0</v>
      </c>
      <c r="W261" s="15">
        <v>7</v>
      </c>
      <c r="X261" s="15">
        <v>10</v>
      </c>
      <c r="AA261" s="15">
        <f t="shared" si="480"/>
        <v>17</v>
      </c>
      <c r="AF261" s="15">
        <f t="shared" si="481"/>
        <v>0</v>
      </c>
      <c r="AK261" s="15">
        <f t="shared" si="482"/>
        <v>0</v>
      </c>
      <c r="AP261" s="15">
        <f t="shared" si="483"/>
        <v>0</v>
      </c>
      <c r="AU261" s="15">
        <f t="shared" si="484"/>
        <v>0</v>
      </c>
      <c r="AZ261" s="15">
        <f t="shared" si="485"/>
        <v>0</v>
      </c>
      <c r="BE261" s="15">
        <f t="shared" si="486"/>
        <v>0</v>
      </c>
      <c r="BJ261" s="15">
        <f t="shared" si="487"/>
        <v>0</v>
      </c>
      <c r="BS261" s="15">
        <f t="shared" si="488"/>
        <v>0</v>
      </c>
      <c r="BX261" s="15">
        <f t="shared" si="489"/>
        <v>0</v>
      </c>
      <c r="BY261" s="5">
        <v>6</v>
      </c>
      <c r="BZ261" s="5">
        <v>8.75</v>
      </c>
      <c r="CE261" s="15">
        <f t="shared" si="490"/>
        <v>14.75</v>
      </c>
    </row>
    <row r="262" spans="1:86" x14ac:dyDescent="0.25">
      <c r="A262" s="1" t="s">
        <v>232</v>
      </c>
      <c r="B262" s="1" t="s">
        <v>236</v>
      </c>
      <c r="C262" s="15">
        <v>2</v>
      </c>
      <c r="D262" s="15" t="s">
        <v>275</v>
      </c>
      <c r="G262" s="15">
        <f t="shared" si="476"/>
        <v>2</v>
      </c>
      <c r="L262" s="15">
        <f t="shared" si="477"/>
        <v>0</v>
      </c>
      <c r="Q262" s="15">
        <f t="shared" si="478"/>
        <v>0</v>
      </c>
      <c r="V262" s="15">
        <f t="shared" si="479"/>
        <v>0</v>
      </c>
      <c r="W262" s="15">
        <v>5</v>
      </c>
      <c r="X262" s="15" t="s">
        <v>275</v>
      </c>
      <c r="AA262" s="15">
        <f t="shared" si="480"/>
        <v>5</v>
      </c>
      <c r="AF262" s="15">
        <f t="shared" si="481"/>
        <v>0</v>
      </c>
      <c r="AK262" s="15">
        <f t="shared" si="482"/>
        <v>0</v>
      </c>
      <c r="AP262" s="15">
        <f t="shared" si="483"/>
        <v>0</v>
      </c>
      <c r="AU262" s="15">
        <f t="shared" si="484"/>
        <v>0</v>
      </c>
      <c r="AZ262" s="15">
        <f t="shared" si="485"/>
        <v>0</v>
      </c>
      <c r="BE262" s="15">
        <f t="shared" si="486"/>
        <v>0</v>
      </c>
      <c r="BJ262" s="15">
        <f t="shared" si="487"/>
        <v>0</v>
      </c>
      <c r="BS262" s="15">
        <f t="shared" si="488"/>
        <v>0</v>
      </c>
      <c r="BX262" s="15">
        <f t="shared" si="489"/>
        <v>0</v>
      </c>
      <c r="BY262" s="5">
        <v>6</v>
      </c>
      <c r="BZ262" s="5">
        <v>3</v>
      </c>
      <c r="CE262" s="15">
        <f t="shared" si="490"/>
        <v>9</v>
      </c>
    </row>
    <row r="263" spans="1:86" x14ac:dyDescent="0.25">
      <c r="A263" s="1" t="s">
        <v>232</v>
      </c>
      <c r="B263" s="1" t="s">
        <v>237</v>
      </c>
      <c r="C263" s="15">
        <v>2</v>
      </c>
      <c r="D263" s="15" t="s">
        <v>275</v>
      </c>
      <c r="G263" s="15">
        <f t="shared" si="476"/>
        <v>2</v>
      </c>
      <c r="L263" s="15">
        <f t="shared" si="477"/>
        <v>0</v>
      </c>
      <c r="Q263" s="15">
        <f t="shared" si="478"/>
        <v>0</v>
      </c>
      <c r="V263" s="15">
        <f t="shared" si="479"/>
        <v>0</v>
      </c>
      <c r="W263" s="15">
        <v>0</v>
      </c>
      <c r="X263" s="15" t="s">
        <v>275</v>
      </c>
      <c r="AA263" s="15">
        <f t="shared" si="480"/>
        <v>0</v>
      </c>
      <c r="AF263" s="15">
        <f t="shared" si="481"/>
        <v>0</v>
      </c>
      <c r="AK263" s="15">
        <f t="shared" si="482"/>
        <v>0</v>
      </c>
      <c r="AP263" s="15">
        <f t="shared" si="483"/>
        <v>0</v>
      </c>
      <c r="AU263" s="15">
        <f t="shared" si="484"/>
        <v>0</v>
      </c>
      <c r="AZ263" s="15">
        <f t="shared" si="485"/>
        <v>0</v>
      </c>
      <c r="BE263" s="15">
        <f t="shared" si="486"/>
        <v>0</v>
      </c>
      <c r="BJ263" s="15">
        <f t="shared" si="487"/>
        <v>0</v>
      </c>
      <c r="BS263" s="15">
        <f t="shared" si="488"/>
        <v>0</v>
      </c>
      <c r="BX263" s="15">
        <f t="shared" si="489"/>
        <v>0</v>
      </c>
      <c r="BY263" s="5">
        <v>1.5</v>
      </c>
      <c r="BZ263" s="5" t="s">
        <v>275</v>
      </c>
      <c r="CE263" s="15">
        <f t="shared" si="490"/>
        <v>1.5</v>
      </c>
    </row>
    <row r="264" spans="1:86" x14ac:dyDescent="0.25">
      <c r="A264" s="1" t="s">
        <v>232</v>
      </c>
      <c r="B264" s="1" t="s">
        <v>238</v>
      </c>
      <c r="E264" s="15">
        <v>6</v>
      </c>
      <c r="F264" s="15">
        <v>6</v>
      </c>
      <c r="G264" s="15">
        <f t="shared" si="476"/>
        <v>12</v>
      </c>
      <c r="L264" s="15">
        <f t="shared" si="477"/>
        <v>0</v>
      </c>
      <c r="Q264" s="15">
        <f t="shared" si="478"/>
        <v>0</v>
      </c>
      <c r="V264" s="15">
        <f t="shared" si="479"/>
        <v>0</v>
      </c>
      <c r="Y264" s="15">
        <v>8</v>
      </c>
      <c r="Z264" s="15">
        <v>8</v>
      </c>
      <c r="AA264" s="15">
        <f t="shared" si="480"/>
        <v>16</v>
      </c>
      <c r="AF264" s="15">
        <f t="shared" si="481"/>
        <v>0</v>
      </c>
      <c r="AK264" s="15">
        <f t="shared" si="482"/>
        <v>0</v>
      </c>
      <c r="AP264" s="15">
        <f t="shared" si="483"/>
        <v>0</v>
      </c>
      <c r="AU264" s="15">
        <f t="shared" si="484"/>
        <v>0</v>
      </c>
      <c r="AZ264" s="15">
        <f t="shared" si="485"/>
        <v>0</v>
      </c>
      <c r="BE264" s="15">
        <f t="shared" si="486"/>
        <v>0</v>
      </c>
      <c r="BJ264" s="15">
        <f t="shared" si="487"/>
        <v>0</v>
      </c>
      <c r="BS264" s="15">
        <f t="shared" si="488"/>
        <v>0</v>
      </c>
      <c r="BX264" s="15">
        <f t="shared" si="489"/>
        <v>0</v>
      </c>
      <c r="CC264" s="5">
        <v>1.5</v>
      </c>
      <c r="CD264" s="5" t="s">
        <v>275</v>
      </c>
      <c r="CE264" s="15">
        <f t="shared" si="490"/>
        <v>1.5</v>
      </c>
    </row>
    <row r="265" spans="1:86" x14ac:dyDescent="0.25">
      <c r="A265" s="1" t="s">
        <v>232</v>
      </c>
      <c r="B265" s="1" t="s">
        <v>239</v>
      </c>
      <c r="C265" s="15">
        <v>5</v>
      </c>
      <c r="D265" s="15">
        <v>8</v>
      </c>
      <c r="G265" s="15">
        <f t="shared" si="476"/>
        <v>13</v>
      </c>
      <c r="H265" s="4">
        <v>8</v>
      </c>
      <c r="I265" s="4">
        <v>6</v>
      </c>
      <c r="L265" s="15">
        <f t="shared" si="477"/>
        <v>14</v>
      </c>
      <c r="Q265" s="15">
        <f t="shared" si="478"/>
        <v>0</v>
      </c>
      <c r="V265" s="15">
        <f t="shared" si="479"/>
        <v>0</v>
      </c>
      <c r="AA265" s="15">
        <f t="shared" si="480"/>
        <v>0</v>
      </c>
      <c r="AF265" s="15">
        <f t="shared" si="481"/>
        <v>0</v>
      </c>
      <c r="AK265" s="15">
        <f t="shared" si="482"/>
        <v>0</v>
      </c>
      <c r="AP265" s="15">
        <f t="shared" si="483"/>
        <v>0</v>
      </c>
      <c r="AU265" s="15">
        <f t="shared" si="484"/>
        <v>0</v>
      </c>
      <c r="AZ265" s="15">
        <f t="shared" si="485"/>
        <v>0</v>
      </c>
      <c r="BE265" s="15">
        <f t="shared" si="486"/>
        <v>0</v>
      </c>
      <c r="BJ265" s="15">
        <f t="shared" si="487"/>
        <v>0</v>
      </c>
      <c r="BS265" s="15">
        <f t="shared" si="488"/>
        <v>0</v>
      </c>
      <c r="BX265" s="15">
        <f t="shared" si="489"/>
        <v>0</v>
      </c>
      <c r="BY265" s="5">
        <v>6</v>
      </c>
      <c r="BZ265" s="5">
        <v>8.75</v>
      </c>
      <c r="CE265" s="15">
        <f t="shared" si="490"/>
        <v>14.75</v>
      </c>
    </row>
    <row r="266" spans="1:86" x14ac:dyDescent="0.25">
      <c r="A266" s="1" t="s">
        <v>232</v>
      </c>
      <c r="B266" s="1" t="s">
        <v>240</v>
      </c>
      <c r="C266" s="15">
        <v>2</v>
      </c>
      <c r="D266" s="15" t="s">
        <v>275</v>
      </c>
      <c r="G266" s="15">
        <f t="shared" si="476"/>
        <v>2</v>
      </c>
      <c r="L266" s="15">
        <f t="shared" si="477"/>
        <v>0</v>
      </c>
      <c r="Q266" s="15">
        <f t="shared" si="478"/>
        <v>0</v>
      </c>
      <c r="V266" s="15">
        <f t="shared" si="479"/>
        <v>0</v>
      </c>
      <c r="AA266" s="15">
        <f t="shared" si="480"/>
        <v>0</v>
      </c>
      <c r="AF266" s="15">
        <f t="shared" si="481"/>
        <v>0</v>
      </c>
      <c r="AK266" s="15">
        <f t="shared" si="482"/>
        <v>0</v>
      </c>
      <c r="AP266" s="15">
        <f t="shared" si="483"/>
        <v>0</v>
      </c>
      <c r="AQ266" s="15">
        <v>4</v>
      </c>
      <c r="AR266" s="15">
        <v>4</v>
      </c>
      <c r="AU266" s="15">
        <f t="shared" si="484"/>
        <v>8</v>
      </c>
      <c r="AZ266" s="15">
        <f t="shared" si="485"/>
        <v>0</v>
      </c>
      <c r="BE266" s="15">
        <f t="shared" si="486"/>
        <v>0</v>
      </c>
      <c r="BJ266" s="15">
        <f t="shared" si="487"/>
        <v>0</v>
      </c>
      <c r="BS266" s="15">
        <f t="shared" si="488"/>
        <v>0</v>
      </c>
      <c r="BX266" s="15">
        <f t="shared" si="489"/>
        <v>0</v>
      </c>
      <c r="BY266" s="5">
        <v>1.5</v>
      </c>
      <c r="BZ266" s="5" t="s">
        <v>275</v>
      </c>
      <c r="CE266" s="15">
        <f t="shared" si="490"/>
        <v>1.5</v>
      </c>
    </row>
    <row r="267" spans="1:86" x14ac:dyDescent="0.25">
      <c r="A267" s="1" t="s">
        <v>232</v>
      </c>
      <c r="B267" s="1" t="s">
        <v>241</v>
      </c>
      <c r="C267" s="15">
        <v>7</v>
      </c>
      <c r="D267" s="15">
        <v>5</v>
      </c>
      <c r="G267" s="15">
        <f t="shared" si="476"/>
        <v>12</v>
      </c>
      <c r="L267" s="15">
        <f t="shared" si="477"/>
        <v>0</v>
      </c>
      <c r="Q267" s="15">
        <f t="shared" si="478"/>
        <v>0</v>
      </c>
      <c r="V267" s="15">
        <f t="shared" si="479"/>
        <v>0</v>
      </c>
      <c r="AA267" s="15">
        <f t="shared" si="480"/>
        <v>0</v>
      </c>
      <c r="AF267" s="15">
        <f t="shared" si="481"/>
        <v>0</v>
      </c>
      <c r="AK267" s="15">
        <f t="shared" si="482"/>
        <v>0</v>
      </c>
      <c r="AL267" s="4">
        <v>1</v>
      </c>
      <c r="AM267" s="4" t="s">
        <v>275</v>
      </c>
      <c r="AP267" s="15">
        <f t="shared" si="483"/>
        <v>1</v>
      </c>
      <c r="AU267" s="15">
        <f t="shared" si="484"/>
        <v>0</v>
      </c>
      <c r="AZ267" s="15">
        <f t="shared" si="485"/>
        <v>0</v>
      </c>
      <c r="BE267" s="15">
        <f t="shared" si="486"/>
        <v>0</v>
      </c>
      <c r="BJ267" s="15">
        <f t="shared" si="487"/>
        <v>0</v>
      </c>
      <c r="BS267" s="15">
        <f t="shared" si="488"/>
        <v>0</v>
      </c>
      <c r="BX267" s="15">
        <f t="shared" si="489"/>
        <v>0</v>
      </c>
      <c r="BY267" s="5">
        <v>6</v>
      </c>
      <c r="BZ267" s="5">
        <v>3</v>
      </c>
      <c r="CE267" s="15">
        <f t="shared" si="490"/>
        <v>9</v>
      </c>
    </row>
    <row r="268" spans="1:86" x14ac:dyDescent="0.25">
      <c r="A268" s="1" t="s">
        <v>232</v>
      </c>
      <c r="B268" s="1" t="s">
        <v>242</v>
      </c>
      <c r="E268" s="15">
        <v>2</v>
      </c>
      <c r="F268" s="15" t="s">
        <v>275</v>
      </c>
      <c r="G268" s="15">
        <f t="shared" si="476"/>
        <v>2</v>
      </c>
      <c r="L268" s="15">
        <f t="shared" si="477"/>
        <v>0</v>
      </c>
      <c r="Q268" s="15">
        <f t="shared" si="478"/>
        <v>0</v>
      </c>
      <c r="V268" s="15">
        <f t="shared" si="479"/>
        <v>0</v>
      </c>
      <c r="Y268" s="15">
        <v>0</v>
      </c>
      <c r="Z268" s="15" t="s">
        <v>275</v>
      </c>
      <c r="AA268" s="15">
        <f t="shared" si="480"/>
        <v>0</v>
      </c>
      <c r="AF268" s="15">
        <f t="shared" si="481"/>
        <v>0</v>
      </c>
      <c r="AK268" s="15">
        <f t="shared" si="482"/>
        <v>0</v>
      </c>
      <c r="AP268" s="15">
        <f t="shared" si="483"/>
        <v>0</v>
      </c>
      <c r="AU268" s="15">
        <f t="shared" si="484"/>
        <v>0</v>
      </c>
      <c r="AZ268" s="15">
        <f t="shared" si="485"/>
        <v>0</v>
      </c>
      <c r="BE268" s="15">
        <f t="shared" si="486"/>
        <v>0</v>
      </c>
      <c r="BJ268" s="15">
        <f t="shared" si="487"/>
        <v>0</v>
      </c>
      <c r="BS268" s="15">
        <f t="shared" si="488"/>
        <v>0</v>
      </c>
      <c r="BX268" s="15">
        <f t="shared" si="489"/>
        <v>0</v>
      </c>
      <c r="CC268" s="5">
        <v>1.5</v>
      </c>
      <c r="CD268" s="5" t="s">
        <v>275</v>
      </c>
      <c r="CE268" s="15">
        <f t="shared" si="490"/>
        <v>1.5</v>
      </c>
    </row>
    <row r="269" spans="1:86" s="14" customFormat="1" x14ac:dyDescent="0.25">
      <c r="A269" s="3"/>
      <c r="B269" s="3"/>
      <c r="C269" s="6">
        <v>19</v>
      </c>
      <c r="D269" s="6">
        <f t="shared" ref="D269" si="495">SUM(D259:D268)</f>
        <v>15</v>
      </c>
      <c r="E269" s="6">
        <f t="shared" ref="E269" si="496">SUM(E259:E268)</f>
        <v>8</v>
      </c>
      <c r="F269" s="6">
        <f t="shared" ref="F269" si="497">SUM(F259:F268)</f>
        <v>6</v>
      </c>
      <c r="G269" s="6"/>
      <c r="H269" s="6">
        <f t="shared" ref="H269" si="498">SUM(H259:H268)</f>
        <v>9</v>
      </c>
      <c r="I269" s="6">
        <f t="shared" ref="I269" si="499">SUM(I259:I268)</f>
        <v>6</v>
      </c>
      <c r="J269" s="6">
        <f t="shared" ref="J269" si="500">SUM(J259:J268)</f>
        <v>0</v>
      </c>
      <c r="K269" s="6">
        <f t="shared" ref="K269" si="501">SUM(K259:K268)</f>
        <v>0</v>
      </c>
      <c r="L269" s="6"/>
      <c r="M269" s="6">
        <f t="shared" ref="M269" si="502">SUM(M259:M268)</f>
        <v>0</v>
      </c>
      <c r="N269" s="6">
        <f t="shared" ref="N269" si="503">SUM(N259:N268)</f>
        <v>0</v>
      </c>
      <c r="O269" s="6">
        <f t="shared" ref="O269" si="504">SUM(O259:O268)</f>
        <v>0</v>
      </c>
      <c r="P269" s="6">
        <f t="shared" ref="P269" si="505">SUM(P259:P268)</f>
        <v>0</v>
      </c>
      <c r="Q269" s="6"/>
      <c r="R269" s="6">
        <f t="shared" ref="R269" si="506">SUM(R259:R268)</f>
        <v>0</v>
      </c>
      <c r="S269" s="6">
        <f t="shared" ref="S269" si="507">SUM(S259:S268)</f>
        <v>0</v>
      </c>
      <c r="T269" s="6">
        <f t="shared" ref="T269" si="508">SUM(T259:T268)</f>
        <v>0</v>
      </c>
      <c r="U269" s="6">
        <f t="shared" ref="U269" si="509">SUM(U259:U268)</f>
        <v>0</v>
      </c>
      <c r="V269" s="6"/>
      <c r="W269" s="6">
        <f t="shared" ref="W269" si="510">SUM(W259:W268)</f>
        <v>27</v>
      </c>
      <c r="X269" s="6">
        <f t="shared" ref="X269" si="511">SUM(X259:X268)</f>
        <v>14</v>
      </c>
      <c r="Y269" s="6">
        <f t="shared" ref="Y269" si="512">SUM(Y259:Y268)</f>
        <v>8</v>
      </c>
      <c r="Z269" s="6">
        <f t="shared" ref="Z269" si="513">SUM(Z259:Z268)</f>
        <v>8</v>
      </c>
      <c r="AA269" s="6"/>
      <c r="AB269" s="6">
        <f t="shared" ref="AB269" si="514">SUM(AB259:AB268)</f>
        <v>0</v>
      </c>
      <c r="AC269" s="6">
        <f t="shared" ref="AC269" si="515">SUM(AC259:AC268)</f>
        <v>0</v>
      </c>
      <c r="AD269" s="6">
        <f t="shared" ref="AD269" si="516">SUM(AD259:AD268)</f>
        <v>0</v>
      </c>
      <c r="AE269" s="6">
        <f t="shared" ref="AE269" si="517">SUM(AE259:AE268)</f>
        <v>0</v>
      </c>
      <c r="AF269" s="6"/>
      <c r="AG269" s="6">
        <f t="shared" ref="AG269" si="518">SUM(AG259:AG268)</f>
        <v>0</v>
      </c>
      <c r="AH269" s="6">
        <f t="shared" ref="AH269" si="519">SUM(AH259:AH268)</f>
        <v>0</v>
      </c>
      <c r="AI269" s="6">
        <f t="shared" ref="AI269" si="520">SUM(AI259:AI268)</f>
        <v>0</v>
      </c>
      <c r="AJ269" s="6">
        <f t="shared" ref="AJ269" si="521">SUM(AJ259:AJ268)</f>
        <v>0</v>
      </c>
      <c r="AK269" s="6"/>
      <c r="AL269" s="6">
        <f t="shared" ref="AL269" si="522">SUM(AL259:AL268)</f>
        <v>1</v>
      </c>
      <c r="AM269" s="6">
        <f t="shared" ref="AM269" si="523">SUM(AM259:AM268)</f>
        <v>0</v>
      </c>
      <c r="AN269" s="6">
        <f t="shared" ref="AN269" si="524">SUM(AN259:AN268)</f>
        <v>0</v>
      </c>
      <c r="AO269" s="6">
        <f t="shared" ref="AO269" si="525">SUM(AO259:AO268)</f>
        <v>0</v>
      </c>
      <c r="AP269" s="6"/>
      <c r="AQ269" s="6">
        <f t="shared" ref="AQ269" si="526">SUM(AQ259:AQ268)</f>
        <v>4</v>
      </c>
      <c r="AR269" s="6">
        <f t="shared" ref="AR269" si="527">SUM(AR259:AR268)</f>
        <v>4</v>
      </c>
      <c r="AS269" s="6">
        <f t="shared" ref="AS269" si="528">SUM(AS259:AS268)</f>
        <v>0</v>
      </c>
      <c r="AT269" s="6">
        <f t="shared" ref="AT269" si="529">SUM(AT259:AT268)</f>
        <v>0</v>
      </c>
      <c r="AU269" s="6"/>
      <c r="AV269" s="6">
        <f t="shared" ref="AV269" si="530">SUM(AV259:AV268)</f>
        <v>0</v>
      </c>
      <c r="AW269" s="6">
        <f t="shared" ref="AW269" si="531">SUM(AW259:AW268)</f>
        <v>0</v>
      </c>
      <c r="AX269" s="6">
        <f t="shared" ref="AX269" si="532">SUM(AX259:AX268)</f>
        <v>0</v>
      </c>
      <c r="AY269" s="6">
        <f t="shared" ref="AY269" si="533">SUM(AY259:AY268)</f>
        <v>0</v>
      </c>
      <c r="AZ269" s="6"/>
      <c r="BA269" s="6">
        <f t="shared" ref="BA269" si="534">SUM(BA259:BA268)</f>
        <v>0</v>
      </c>
      <c r="BB269" s="6">
        <f t="shared" ref="BB269" si="535">SUM(BB259:BB268)</f>
        <v>0</v>
      </c>
      <c r="BC269" s="6">
        <f t="shared" ref="BC269" si="536">SUM(BC259:BC268)</f>
        <v>0</v>
      </c>
      <c r="BD269" s="6">
        <f t="shared" ref="BD269" si="537">SUM(BD259:BD268)</f>
        <v>0</v>
      </c>
      <c r="BE269" s="6"/>
      <c r="BF269" s="6">
        <f t="shared" ref="BF269" si="538">SUM(BF259:BF268)</f>
        <v>0</v>
      </c>
      <c r="BG269" s="6">
        <f t="shared" ref="BG269" si="539">SUM(BG259:BG268)</f>
        <v>0</v>
      </c>
      <c r="BH269" s="6">
        <f t="shared" ref="BH269" si="540">SUM(BH259:BH268)</f>
        <v>0</v>
      </c>
      <c r="BI269" s="6">
        <f t="shared" ref="BI269" si="541">SUM(BI259:BI268)</f>
        <v>0</v>
      </c>
      <c r="BJ269" s="6"/>
      <c r="BK269" s="6">
        <f t="shared" ref="BK269" si="542">SUM(BK259:BK268)</f>
        <v>0</v>
      </c>
      <c r="BL269" s="6">
        <f t="shared" ref="BL269" si="543">SUM(BL259:BL268)</f>
        <v>0</v>
      </c>
      <c r="BM269" s="6">
        <f t="shared" ref="BM269" si="544">SUM(BM259:BM268)</f>
        <v>0</v>
      </c>
      <c r="BN269" s="6">
        <f t="shared" ref="BN269" si="545">SUM(BN259:BN268)</f>
        <v>0</v>
      </c>
      <c r="BO269" s="6">
        <f t="shared" ref="BO269" si="546">SUM(BO259:BO268)</f>
        <v>0</v>
      </c>
      <c r="BP269" s="6">
        <f t="shared" ref="BP269" si="547">SUM(BP259:BP268)</f>
        <v>0</v>
      </c>
      <c r="BQ269" s="6">
        <f t="shared" ref="BQ269" si="548">SUM(BQ259:BQ268)</f>
        <v>0</v>
      </c>
      <c r="BR269" s="6">
        <f t="shared" ref="BR269" si="549">SUM(BR259:BR268)</f>
        <v>0</v>
      </c>
      <c r="BS269" s="6"/>
      <c r="BT269" s="6">
        <f t="shared" ref="BT269" si="550">SUM(BT259:BT268)</f>
        <v>0</v>
      </c>
      <c r="BU269" s="6">
        <f t="shared" ref="BU269" si="551">SUM(BU259:BU268)</f>
        <v>0</v>
      </c>
      <c r="BV269" s="6">
        <f t="shared" ref="BV269" si="552">SUM(BV259:BV268)</f>
        <v>0</v>
      </c>
      <c r="BW269" s="6">
        <f t="shared" ref="BW269" si="553">SUM(BW259:BW268)</f>
        <v>0</v>
      </c>
      <c r="BX269" s="6"/>
      <c r="BY269" s="6">
        <f t="shared" ref="BY269" si="554">SUM(BY259:BY268)</f>
        <v>42</v>
      </c>
      <c r="BZ269" s="6">
        <f t="shared" ref="BZ269" si="555">SUM(BZ259:BZ268)</f>
        <v>41</v>
      </c>
      <c r="CA269" s="6">
        <f t="shared" ref="CA269" si="556">SUM(CA259:CA268)</f>
        <v>0</v>
      </c>
      <c r="CB269" s="6">
        <f t="shared" ref="CB269" si="557">SUM(CB259:CB268)</f>
        <v>0</v>
      </c>
      <c r="CC269" s="6">
        <f t="shared" ref="CC269" si="558">SUM(CC259:CC268)</f>
        <v>3</v>
      </c>
      <c r="CD269" s="6">
        <f t="shared" ref="CD269" si="559">SUM(CD259:CD268)</f>
        <v>0</v>
      </c>
      <c r="CE269" s="6"/>
      <c r="CG269" s="14">
        <f>SUM(BL269,BK269,BI269,BH269,BG269,BF269,BD269,BC269,BB269,BA269,AY269,AX269,AW269,AV269,AT269,AS269,AR269,AQ269,AL269,AM269,AN269,AO269,AG269,AH269,AI269,AJ269,AB269,AC269,AD269,AE269,Z269,Y269,X269,W269,U269,T269,S269,R269,P269,O269,N269,M269,K269,J269,I269,H269,F269,E269,D269,C269)</f>
        <v>129</v>
      </c>
      <c r="CH269" s="14">
        <f>SUM(BM269:CD269)</f>
        <v>86</v>
      </c>
    </row>
    <row r="271" spans="1:86" x14ac:dyDescent="0.25">
      <c r="A271" s="1" t="s">
        <v>243</v>
      </c>
      <c r="B271" s="1" t="s">
        <v>244</v>
      </c>
      <c r="G271" s="15">
        <f t="shared" si="476"/>
        <v>0</v>
      </c>
      <c r="L271" s="15">
        <f t="shared" si="477"/>
        <v>0</v>
      </c>
      <c r="Q271" s="15">
        <f t="shared" si="478"/>
        <v>0</v>
      </c>
      <c r="V271" s="15">
        <f t="shared" si="479"/>
        <v>0</v>
      </c>
      <c r="AA271" s="15">
        <f t="shared" si="480"/>
        <v>0</v>
      </c>
      <c r="AF271" s="15">
        <f t="shared" si="481"/>
        <v>0</v>
      </c>
      <c r="AK271" s="15">
        <f t="shared" si="482"/>
        <v>0</v>
      </c>
      <c r="AP271" s="15">
        <f t="shared" si="483"/>
        <v>0</v>
      </c>
      <c r="AU271" s="15">
        <f t="shared" si="484"/>
        <v>0</v>
      </c>
      <c r="AZ271" s="15">
        <f t="shared" si="485"/>
        <v>0</v>
      </c>
      <c r="BE271" s="15">
        <f t="shared" si="486"/>
        <v>0</v>
      </c>
      <c r="BJ271" s="15">
        <f t="shared" si="487"/>
        <v>0</v>
      </c>
      <c r="BS271" s="15">
        <f t="shared" si="488"/>
        <v>0</v>
      </c>
      <c r="BX271" s="15">
        <f t="shared" si="489"/>
        <v>0</v>
      </c>
      <c r="CA271" s="18">
        <v>1.5</v>
      </c>
      <c r="CB271" s="18" t="s">
        <v>275</v>
      </c>
      <c r="CE271" s="15">
        <f t="shared" si="490"/>
        <v>1.5</v>
      </c>
    </row>
    <row r="272" spans="1:86" x14ac:dyDescent="0.25">
      <c r="A272" s="1" t="s">
        <v>243</v>
      </c>
      <c r="B272" s="1" t="s">
        <v>245</v>
      </c>
      <c r="G272" s="15">
        <f t="shared" si="476"/>
        <v>0</v>
      </c>
      <c r="L272" s="15">
        <f t="shared" si="477"/>
        <v>0</v>
      </c>
      <c r="Q272" s="15">
        <f t="shared" si="478"/>
        <v>0</v>
      </c>
      <c r="V272" s="15">
        <f t="shared" si="479"/>
        <v>0</v>
      </c>
      <c r="AA272" s="15">
        <f t="shared" si="480"/>
        <v>0</v>
      </c>
      <c r="AF272" s="15">
        <f t="shared" si="481"/>
        <v>0</v>
      </c>
      <c r="AK272" s="15">
        <f t="shared" si="482"/>
        <v>0</v>
      </c>
      <c r="AP272" s="15">
        <f t="shared" si="483"/>
        <v>0</v>
      </c>
      <c r="AU272" s="15">
        <f t="shared" si="484"/>
        <v>0</v>
      </c>
      <c r="AZ272" s="15">
        <f t="shared" si="485"/>
        <v>0</v>
      </c>
      <c r="BE272" s="15">
        <f t="shared" si="486"/>
        <v>0</v>
      </c>
      <c r="BJ272" s="15">
        <f t="shared" si="487"/>
        <v>0</v>
      </c>
      <c r="BS272" s="15">
        <f t="shared" si="488"/>
        <v>0</v>
      </c>
      <c r="BX272" s="15">
        <f t="shared" si="489"/>
        <v>0</v>
      </c>
      <c r="CC272" s="5">
        <v>3</v>
      </c>
      <c r="CD272" s="5" t="s">
        <v>275</v>
      </c>
      <c r="CE272" s="15">
        <f t="shared" si="490"/>
        <v>3</v>
      </c>
    </row>
    <row r="273" spans="1:86" x14ac:dyDescent="0.25">
      <c r="A273" s="1" t="s">
        <v>243</v>
      </c>
      <c r="B273" s="1" t="s">
        <v>246</v>
      </c>
      <c r="G273" s="15">
        <f t="shared" si="476"/>
        <v>0</v>
      </c>
      <c r="L273" s="15">
        <f t="shared" si="477"/>
        <v>0</v>
      </c>
      <c r="Q273" s="15">
        <f t="shared" si="478"/>
        <v>0</v>
      </c>
      <c r="V273" s="15">
        <f t="shared" si="479"/>
        <v>0</v>
      </c>
      <c r="AA273" s="15">
        <f t="shared" si="480"/>
        <v>0</v>
      </c>
      <c r="AF273" s="15">
        <f t="shared" si="481"/>
        <v>0</v>
      </c>
      <c r="AK273" s="15">
        <f t="shared" si="482"/>
        <v>0</v>
      </c>
      <c r="AP273" s="15">
        <f t="shared" si="483"/>
        <v>0</v>
      </c>
      <c r="AU273" s="15">
        <f t="shared" si="484"/>
        <v>0</v>
      </c>
      <c r="AZ273" s="15">
        <f t="shared" si="485"/>
        <v>0</v>
      </c>
      <c r="BE273" s="15">
        <f t="shared" si="486"/>
        <v>0</v>
      </c>
      <c r="BJ273" s="15">
        <f t="shared" si="487"/>
        <v>0</v>
      </c>
      <c r="BS273" s="15">
        <f t="shared" si="488"/>
        <v>0</v>
      </c>
      <c r="BX273" s="15">
        <f t="shared" si="489"/>
        <v>0</v>
      </c>
      <c r="CC273" s="5">
        <v>3</v>
      </c>
      <c r="CD273" s="5" t="s">
        <v>275</v>
      </c>
      <c r="CE273" s="15">
        <f t="shared" si="490"/>
        <v>3</v>
      </c>
    </row>
    <row r="274" spans="1:86" x14ac:dyDescent="0.25">
      <c r="A274" s="1" t="s">
        <v>243</v>
      </c>
      <c r="B274" s="1" t="s">
        <v>247</v>
      </c>
      <c r="G274" s="15">
        <f t="shared" si="476"/>
        <v>0</v>
      </c>
      <c r="L274" s="15">
        <f t="shared" si="477"/>
        <v>0</v>
      </c>
      <c r="Q274" s="15">
        <f t="shared" si="478"/>
        <v>0</v>
      </c>
      <c r="V274" s="15">
        <f t="shared" si="479"/>
        <v>0</v>
      </c>
      <c r="AA274" s="15">
        <f t="shared" si="480"/>
        <v>0</v>
      </c>
      <c r="AF274" s="15">
        <f t="shared" si="481"/>
        <v>0</v>
      </c>
      <c r="AK274" s="15">
        <f t="shared" si="482"/>
        <v>0</v>
      </c>
      <c r="AP274" s="15">
        <f t="shared" si="483"/>
        <v>0</v>
      </c>
      <c r="AU274" s="15">
        <f t="shared" si="484"/>
        <v>0</v>
      </c>
      <c r="AZ274" s="15">
        <f t="shared" si="485"/>
        <v>0</v>
      </c>
      <c r="BE274" s="15">
        <f t="shared" si="486"/>
        <v>0</v>
      </c>
      <c r="BJ274" s="15">
        <f t="shared" si="487"/>
        <v>0</v>
      </c>
      <c r="BS274" s="15">
        <f t="shared" si="488"/>
        <v>0</v>
      </c>
      <c r="BX274" s="15">
        <f t="shared" si="489"/>
        <v>0</v>
      </c>
      <c r="CA274" s="18">
        <v>1.5</v>
      </c>
      <c r="CB274" s="18" t="s">
        <v>275</v>
      </c>
      <c r="CE274" s="15">
        <f t="shared" si="490"/>
        <v>1.5</v>
      </c>
    </row>
    <row r="275" spans="1:86" s="14" customFormat="1" x14ac:dyDescent="0.25">
      <c r="A275" s="3"/>
      <c r="B275" s="3"/>
      <c r="C275" s="6">
        <f>SUM(C270:C274)</f>
        <v>0</v>
      </c>
      <c r="D275" s="6">
        <f>SUM(D270:D274)</f>
        <v>0</v>
      </c>
      <c r="E275" s="6">
        <f>SUM(E270:E274)</f>
        <v>0</v>
      </c>
      <c r="F275" s="6">
        <f>SUM(F270:F274)</f>
        <v>0</v>
      </c>
      <c r="G275" s="6"/>
      <c r="H275" s="6">
        <f>SUM(H270:H274)</f>
        <v>0</v>
      </c>
      <c r="I275" s="6">
        <f>SUM(I270:I274)</f>
        <v>0</v>
      </c>
      <c r="J275" s="6">
        <f>SUM(J270:J274)</f>
        <v>0</v>
      </c>
      <c r="K275" s="6">
        <f>SUM(K270:K274)</f>
        <v>0</v>
      </c>
      <c r="L275" s="6"/>
      <c r="M275" s="6">
        <f>SUM(M270:M274)</f>
        <v>0</v>
      </c>
      <c r="N275" s="6">
        <f>SUM(N270:N274)</f>
        <v>0</v>
      </c>
      <c r="O275" s="6">
        <f>SUM(O270:O274)</f>
        <v>0</v>
      </c>
      <c r="P275" s="6">
        <f>SUM(P270:P274)</f>
        <v>0</v>
      </c>
      <c r="Q275" s="6"/>
      <c r="R275" s="6">
        <f>SUM(R270:R274)</f>
        <v>0</v>
      </c>
      <c r="S275" s="6">
        <f>SUM(S270:S274)</f>
        <v>0</v>
      </c>
      <c r="T275" s="6">
        <f>SUM(T270:T274)</f>
        <v>0</v>
      </c>
      <c r="U275" s="6">
        <f>SUM(U270:U274)</f>
        <v>0</v>
      </c>
      <c r="V275" s="6"/>
      <c r="W275" s="6">
        <f>SUM(W270:W274)</f>
        <v>0</v>
      </c>
      <c r="X275" s="6">
        <f>SUM(X270:X274)</f>
        <v>0</v>
      </c>
      <c r="Y275" s="6">
        <f>SUM(Y270:Y274)</f>
        <v>0</v>
      </c>
      <c r="Z275" s="6">
        <f>SUM(Z270:Z274)</f>
        <v>0</v>
      </c>
      <c r="AA275" s="6"/>
      <c r="AB275" s="6">
        <f>SUM(AB270:AB274)</f>
        <v>0</v>
      </c>
      <c r="AC275" s="6">
        <f>SUM(AC270:AC274)</f>
        <v>0</v>
      </c>
      <c r="AD275" s="6">
        <f>SUM(AD270:AD274)</f>
        <v>0</v>
      </c>
      <c r="AE275" s="6">
        <f>SUM(AE270:AE274)</f>
        <v>0</v>
      </c>
      <c r="AF275" s="6"/>
      <c r="AG275" s="6">
        <f>SUM(AG270:AG274)</f>
        <v>0</v>
      </c>
      <c r="AH275" s="6">
        <f>SUM(AH270:AH274)</f>
        <v>0</v>
      </c>
      <c r="AI275" s="6">
        <f>SUM(AI270:AI274)</f>
        <v>0</v>
      </c>
      <c r="AJ275" s="6">
        <f>SUM(AJ270:AJ274)</f>
        <v>0</v>
      </c>
      <c r="AK275" s="6"/>
      <c r="AL275" s="6">
        <f>SUM(AL270:AL274)</f>
        <v>0</v>
      </c>
      <c r="AM275" s="6">
        <f>SUM(AM270:AM274)</f>
        <v>0</v>
      </c>
      <c r="AN275" s="6">
        <f>SUM(AN270:AN274)</f>
        <v>0</v>
      </c>
      <c r="AO275" s="6">
        <f>SUM(AO270:AO274)</f>
        <v>0</v>
      </c>
      <c r="AP275" s="6"/>
      <c r="AQ275" s="6">
        <f>SUM(AQ270:AQ274)</f>
        <v>0</v>
      </c>
      <c r="AR275" s="6">
        <f>SUM(AR270:AR274)</f>
        <v>0</v>
      </c>
      <c r="AS275" s="6">
        <f>SUM(AS270:AS274)</f>
        <v>0</v>
      </c>
      <c r="AT275" s="6">
        <f>SUM(AT270:AT274)</f>
        <v>0</v>
      </c>
      <c r="AU275" s="6"/>
      <c r="AV275" s="6">
        <f>SUM(AV270:AV274)</f>
        <v>0</v>
      </c>
      <c r="AW275" s="6">
        <f>SUM(AW270:AW274)</f>
        <v>0</v>
      </c>
      <c r="AX275" s="6">
        <f>SUM(AX270:AX274)</f>
        <v>0</v>
      </c>
      <c r="AY275" s="6">
        <f>SUM(AY270:AY274)</f>
        <v>0</v>
      </c>
      <c r="AZ275" s="6"/>
      <c r="BA275" s="6">
        <f>SUM(BA270:BA274)</f>
        <v>0</v>
      </c>
      <c r="BB275" s="6">
        <f>SUM(BB270:BB274)</f>
        <v>0</v>
      </c>
      <c r="BC275" s="6">
        <f>SUM(BC270:BC274)</f>
        <v>0</v>
      </c>
      <c r="BD275" s="6">
        <f>SUM(BD270:BD274)</f>
        <v>0</v>
      </c>
      <c r="BE275" s="6"/>
      <c r="BF275" s="6">
        <f>SUM(BF270:BF274)</f>
        <v>0</v>
      </c>
      <c r="BG275" s="6">
        <f>SUM(BG270:BG274)</f>
        <v>0</v>
      </c>
      <c r="BH275" s="6">
        <f>SUM(BH270:BH274)</f>
        <v>0</v>
      </c>
      <c r="BI275" s="6">
        <f>SUM(BI270:BI274)</f>
        <v>0</v>
      </c>
      <c r="BJ275" s="6"/>
      <c r="BK275" s="6">
        <f t="shared" ref="BK275:BR275" si="560">SUM(BK270:BK274)</f>
        <v>0</v>
      </c>
      <c r="BL275" s="6">
        <f t="shared" si="560"/>
        <v>0</v>
      </c>
      <c r="BM275" s="6">
        <f t="shared" si="560"/>
        <v>0</v>
      </c>
      <c r="BN275" s="6">
        <f t="shared" si="560"/>
        <v>0</v>
      </c>
      <c r="BO275" s="6">
        <f t="shared" si="560"/>
        <v>0</v>
      </c>
      <c r="BP275" s="6">
        <f t="shared" si="560"/>
        <v>0</v>
      </c>
      <c r="BQ275" s="6">
        <f t="shared" si="560"/>
        <v>0</v>
      </c>
      <c r="BR275" s="6">
        <f t="shared" si="560"/>
        <v>0</v>
      </c>
      <c r="BS275" s="6"/>
      <c r="BT275" s="6">
        <f>SUM(BT270:BT274)</f>
        <v>0</v>
      </c>
      <c r="BU275" s="6">
        <f>SUM(BU270:BU274)</f>
        <v>0</v>
      </c>
      <c r="BV275" s="6">
        <f>SUM(BV270:BV274)</f>
        <v>0</v>
      </c>
      <c r="BW275" s="6">
        <f>SUM(BW270:BW274)</f>
        <v>0</v>
      </c>
      <c r="BX275" s="6"/>
      <c r="BY275" s="6">
        <f t="shared" ref="BY275:CD275" si="561">SUM(BY270:BY274)</f>
        <v>0</v>
      </c>
      <c r="BZ275" s="6">
        <f t="shared" si="561"/>
        <v>0</v>
      </c>
      <c r="CA275" s="6">
        <f t="shared" si="561"/>
        <v>3</v>
      </c>
      <c r="CB275" s="6">
        <f t="shared" si="561"/>
        <v>0</v>
      </c>
      <c r="CC275" s="6">
        <f t="shared" si="561"/>
        <v>6</v>
      </c>
      <c r="CD275" s="6">
        <f t="shared" si="561"/>
        <v>0</v>
      </c>
      <c r="CE275" s="6"/>
      <c r="CG275" s="14">
        <f>SUM(BL275,BK275,BI275,BH275,BG275,BF275,BD275,BC275,BB275,BA275,AY275,AX275,AW275,AV275,AT275,AS275,AR275,AQ275,AL275,AM275,AN275,AO275,AG275,AH275,AI275,AJ275,AB275,AC275,AD275,AE275,Z275,Y275,X275,W275,U275,T275,S275,R275,P275,O275,N275,M275,K275,J275,I275,H275,F275,E275,D275,C275)</f>
        <v>0</v>
      </c>
      <c r="CH275" s="14">
        <f>SUM(BM275:CD275)</f>
        <v>9</v>
      </c>
    </row>
    <row r="277" spans="1:86" x14ac:dyDescent="0.25">
      <c r="A277" s="1" t="s">
        <v>248</v>
      </c>
      <c r="B277" s="1" t="s">
        <v>249</v>
      </c>
      <c r="G277" s="15">
        <f t="shared" si="476"/>
        <v>0</v>
      </c>
      <c r="L277" s="15">
        <f t="shared" si="477"/>
        <v>0</v>
      </c>
      <c r="O277" s="15">
        <v>1</v>
      </c>
      <c r="P277" s="15" t="s">
        <v>275</v>
      </c>
      <c r="Q277" s="15">
        <f t="shared" si="478"/>
        <v>1</v>
      </c>
      <c r="V277" s="15">
        <f t="shared" si="479"/>
        <v>0</v>
      </c>
      <c r="AA277" s="15">
        <f t="shared" si="480"/>
        <v>0</v>
      </c>
      <c r="AF277" s="15">
        <f t="shared" si="481"/>
        <v>0</v>
      </c>
      <c r="AK277" s="15">
        <f t="shared" si="482"/>
        <v>0</v>
      </c>
      <c r="AN277" s="4">
        <v>5</v>
      </c>
      <c r="AO277" s="4">
        <v>6</v>
      </c>
      <c r="AP277" s="15">
        <f t="shared" si="483"/>
        <v>11</v>
      </c>
      <c r="AU277" s="15">
        <f t="shared" si="484"/>
        <v>0</v>
      </c>
      <c r="AZ277" s="15">
        <f t="shared" si="485"/>
        <v>0</v>
      </c>
      <c r="BC277" s="15">
        <v>4</v>
      </c>
      <c r="BD277" s="15" t="s">
        <v>275</v>
      </c>
      <c r="BE277" s="15">
        <f t="shared" si="486"/>
        <v>4</v>
      </c>
      <c r="BH277" s="4">
        <v>4</v>
      </c>
      <c r="BI277" s="4" t="s">
        <v>275</v>
      </c>
      <c r="BJ277" s="15">
        <f t="shared" si="487"/>
        <v>4</v>
      </c>
      <c r="BS277" s="15">
        <f t="shared" si="488"/>
        <v>0</v>
      </c>
      <c r="BX277" s="15">
        <f t="shared" si="489"/>
        <v>0</v>
      </c>
      <c r="CE277" s="15">
        <f t="shared" si="490"/>
        <v>0</v>
      </c>
      <c r="CF277" s="7"/>
    </row>
    <row r="278" spans="1:86" x14ac:dyDescent="0.25">
      <c r="A278" s="1" t="s">
        <v>248</v>
      </c>
      <c r="B278" s="1" t="s">
        <v>250</v>
      </c>
      <c r="E278" s="15">
        <v>7</v>
      </c>
      <c r="F278" s="15">
        <v>2</v>
      </c>
      <c r="G278" s="15">
        <f t="shared" si="476"/>
        <v>9</v>
      </c>
      <c r="L278" s="15">
        <f t="shared" si="477"/>
        <v>0</v>
      </c>
      <c r="Q278" s="15">
        <f t="shared" si="478"/>
        <v>0</v>
      </c>
      <c r="T278" s="4">
        <v>6</v>
      </c>
      <c r="U278" s="4" t="s">
        <v>275</v>
      </c>
      <c r="V278" s="15">
        <f t="shared" si="479"/>
        <v>6</v>
      </c>
      <c r="Y278" s="15">
        <v>3</v>
      </c>
      <c r="Z278" s="15" t="s">
        <v>275</v>
      </c>
      <c r="AA278" s="15">
        <f t="shared" si="480"/>
        <v>3</v>
      </c>
      <c r="AD278" s="4">
        <v>3</v>
      </c>
      <c r="AE278" s="4" t="s">
        <v>275</v>
      </c>
      <c r="AF278" s="15">
        <f t="shared" si="481"/>
        <v>3</v>
      </c>
      <c r="AK278" s="15">
        <f t="shared" si="482"/>
        <v>0</v>
      </c>
      <c r="AP278" s="15">
        <f t="shared" si="483"/>
        <v>0</v>
      </c>
      <c r="AU278" s="15">
        <f t="shared" si="484"/>
        <v>0</v>
      </c>
      <c r="AZ278" s="15">
        <f t="shared" si="485"/>
        <v>0</v>
      </c>
      <c r="BE278" s="15">
        <f t="shared" si="486"/>
        <v>0</v>
      </c>
      <c r="BJ278" s="15">
        <f t="shared" si="487"/>
        <v>0</v>
      </c>
      <c r="BS278" s="15">
        <f t="shared" si="488"/>
        <v>0</v>
      </c>
      <c r="BV278" s="15">
        <v>9</v>
      </c>
      <c r="BW278" s="15">
        <v>9</v>
      </c>
      <c r="BX278" s="15">
        <f t="shared" si="489"/>
        <v>18</v>
      </c>
      <c r="CE278" s="15">
        <f t="shared" si="490"/>
        <v>0</v>
      </c>
      <c r="CF278" s="7"/>
    </row>
    <row r="279" spans="1:86" x14ac:dyDescent="0.25">
      <c r="A279" s="1" t="s">
        <v>248</v>
      </c>
      <c r="B279" s="1" t="s">
        <v>251</v>
      </c>
      <c r="G279" s="15">
        <f t="shared" si="476"/>
        <v>0</v>
      </c>
      <c r="L279" s="15">
        <f t="shared" si="477"/>
        <v>0</v>
      </c>
      <c r="Q279" s="15">
        <f t="shared" si="478"/>
        <v>0</v>
      </c>
      <c r="T279" s="4">
        <v>3</v>
      </c>
      <c r="U279" s="4" t="s">
        <v>275</v>
      </c>
      <c r="V279" s="15">
        <f t="shared" si="479"/>
        <v>3</v>
      </c>
      <c r="AA279" s="15">
        <f t="shared" si="480"/>
        <v>0</v>
      </c>
      <c r="AD279" s="4">
        <v>6</v>
      </c>
      <c r="AE279" s="4">
        <v>8</v>
      </c>
      <c r="AF279" s="15">
        <f t="shared" si="481"/>
        <v>14</v>
      </c>
      <c r="AK279" s="15">
        <f t="shared" si="482"/>
        <v>0</v>
      </c>
      <c r="AP279" s="15">
        <f t="shared" si="483"/>
        <v>0</v>
      </c>
      <c r="AU279" s="15">
        <f t="shared" si="484"/>
        <v>0</v>
      </c>
      <c r="AZ279" s="15">
        <f t="shared" si="485"/>
        <v>0</v>
      </c>
      <c r="BE279" s="15">
        <f t="shared" si="486"/>
        <v>0</v>
      </c>
      <c r="BJ279" s="15">
        <f t="shared" si="487"/>
        <v>0</v>
      </c>
      <c r="BS279" s="15">
        <f t="shared" si="488"/>
        <v>0</v>
      </c>
      <c r="BV279" s="15">
        <v>6</v>
      </c>
      <c r="BW279" s="15" t="s">
        <v>275</v>
      </c>
      <c r="BX279" s="15">
        <f t="shared" si="489"/>
        <v>6</v>
      </c>
      <c r="CE279" s="15">
        <f t="shared" si="490"/>
        <v>0</v>
      </c>
      <c r="CF279" s="7"/>
    </row>
    <row r="280" spans="1:86" x14ac:dyDescent="0.25">
      <c r="A280" s="1" t="s">
        <v>248</v>
      </c>
      <c r="B280" s="1" t="s">
        <v>252</v>
      </c>
      <c r="G280" s="15">
        <f t="shared" si="476"/>
        <v>0</v>
      </c>
      <c r="L280" s="15">
        <f t="shared" si="477"/>
        <v>0</v>
      </c>
      <c r="Q280" s="15">
        <f t="shared" si="478"/>
        <v>0</v>
      </c>
      <c r="T280" s="4">
        <v>3</v>
      </c>
      <c r="U280" s="4" t="s">
        <v>275</v>
      </c>
      <c r="V280" s="15">
        <f t="shared" si="479"/>
        <v>3</v>
      </c>
      <c r="Y280" s="15">
        <v>2</v>
      </c>
      <c r="Z280" s="15" t="s">
        <v>275</v>
      </c>
      <c r="AA280" s="15">
        <f t="shared" si="480"/>
        <v>2</v>
      </c>
      <c r="AF280" s="15">
        <f t="shared" si="481"/>
        <v>0</v>
      </c>
      <c r="AK280" s="15">
        <f t="shared" si="482"/>
        <v>0</v>
      </c>
      <c r="AP280" s="15">
        <f t="shared" si="483"/>
        <v>0</v>
      </c>
      <c r="AU280" s="15">
        <f t="shared" si="484"/>
        <v>0</v>
      </c>
      <c r="AX280" s="4">
        <v>3</v>
      </c>
      <c r="AY280" s="4" t="s">
        <v>275</v>
      </c>
      <c r="AZ280" s="15">
        <f t="shared" si="485"/>
        <v>3</v>
      </c>
      <c r="BE280" s="15">
        <f t="shared" si="486"/>
        <v>0</v>
      </c>
      <c r="BJ280" s="15">
        <f t="shared" si="487"/>
        <v>0</v>
      </c>
      <c r="BS280" s="15">
        <f t="shared" si="488"/>
        <v>0</v>
      </c>
      <c r="BV280" s="15">
        <v>6</v>
      </c>
      <c r="BW280" s="15" t="s">
        <v>275</v>
      </c>
      <c r="BX280" s="15">
        <f t="shared" si="489"/>
        <v>6</v>
      </c>
      <c r="CE280" s="15">
        <f t="shared" si="490"/>
        <v>0</v>
      </c>
      <c r="CF280" s="7"/>
    </row>
    <row r="281" spans="1:86" x14ac:dyDescent="0.25">
      <c r="A281" s="1" t="s">
        <v>248</v>
      </c>
      <c r="B281" s="1" t="s">
        <v>253</v>
      </c>
      <c r="G281" s="15">
        <f t="shared" si="476"/>
        <v>0</v>
      </c>
      <c r="J281" s="4">
        <v>3</v>
      </c>
      <c r="K281" s="4" t="s">
        <v>275</v>
      </c>
      <c r="L281" s="15">
        <f t="shared" si="477"/>
        <v>3</v>
      </c>
      <c r="Q281" s="15">
        <f t="shared" si="478"/>
        <v>0</v>
      </c>
      <c r="V281" s="15">
        <f t="shared" si="479"/>
        <v>0</v>
      </c>
      <c r="AA281" s="15">
        <f t="shared" si="480"/>
        <v>0</v>
      </c>
      <c r="AD281" s="4">
        <v>2</v>
      </c>
      <c r="AE281" s="4" t="s">
        <v>275</v>
      </c>
      <c r="AF281" s="15">
        <f t="shared" si="481"/>
        <v>2</v>
      </c>
      <c r="AK281" s="15">
        <f t="shared" si="482"/>
        <v>0</v>
      </c>
      <c r="AP281" s="15">
        <f t="shared" si="483"/>
        <v>0</v>
      </c>
      <c r="AU281" s="15">
        <f t="shared" si="484"/>
        <v>0</v>
      </c>
      <c r="AZ281" s="15">
        <f t="shared" si="485"/>
        <v>0</v>
      </c>
      <c r="BE281" s="15">
        <f t="shared" si="486"/>
        <v>0</v>
      </c>
      <c r="BJ281" s="15">
        <f t="shared" si="487"/>
        <v>0</v>
      </c>
      <c r="BS281" s="15">
        <f t="shared" si="488"/>
        <v>0</v>
      </c>
      <c r="BV281" s="15">
        <v>9</v>
      </c>
      <c r="BW281" s="15">
        <v>3</v>
      </c>
      <c r="BX281" s="15">
        <f t="shared" si="489"/>
        <v>12</v>
      </c>
      <c r="CE281" s="15">
        <f t="shared" si="490"/>
        <v>0</v>
      </c>
      <c r="CF281" s="7"/>
    </row>
    <row r="282" spans="1:86" x14ac:dyDescent="0.25">
      <c r="A282" s="1" t="s">
        <v>248</v>
      </c>
      <c r="B282" s="1" t="s">
        <v>254</v>
      </c>
      <c r="G282" s="15">
        <f t="shared" si="476"/>
        <v>0</v>
      </c>
      <c r="L282" s="15">
        <f t="shared" si="477"/>
        <v>0</v>
      </c>
      <c r="Q282" s="15">
        <f t="shared" si="478"/>
        <v>0</v>
      </c>
      <c r="T282" s="4">
        <v>3</v>
      </c>
      <c r="U282" s="4" t="s">
        <v>275</v>
      </c>
      <c r="V282" s="15">
        <f t="shared" si="479"/>
        <v>3</v>
      </c>
      <c r="Y282" s="15">
        <v>3</v>
      </c>
      <c r="Z282" s="15" t="s">
        <v>275</v>
      </c>
      <c r="AA282" s="15">
        <f t="shared" si="480"/>
        <v>3</v>
      </c>
      <c r="AD282" s="4">
        <v>0</v>
      </c>
      <c r="AE282" s="4" t="s">
        <v>275</v>
      </c>
      <c r="AF282" s="15">
        <f t="shared" si="481"/>
        <v>0</v>
      </c>
      <c r="AK282" s="15">
        <f t="shared" si="482"/>
        <v>0</v>
      </c>
      <c r="AP282" s="15">
        <f t="shared" si="483"/>
        <v>0</v>
      </c>
      <c r="AU282" s="15">
        <f t="shared" si="484"/>
        <v>0</v>
      </c>
      <c r="AZ282" s="15">
        <f t="shared" si="485"/>
        <v>0</v>
      </c>
      <c r="BE282" s="15">
        <f t="shared" si="486"/>
        <v>0</v>
      </c>
      <c r="BJ282" s="15">
        <f t="shared" si="487"/>
        <v>0</v>
      </c>
      <c r="BS282" s="15">
        <f t="shared" si="488"/>
        <v>0</v>
      </c>
      <c r="BV282" s="15">
        <v>9</v>
      </c>
      <c r="BW282" s="15">
        <v>3</v>
      </c>
      <c r="BX282" s="15">
        <f t="shared" si="489"/>
        <v>12</v>
      </c>
      <c r="CE282" s="15">
        <f t="shared" si="490"/>
        <v>0</v>
      </c>
      <c r="CF282" s="7"/>
    </row>
    <row r="283" spans="1:86" x14ac:dyDescent="0.25">
      <c r="A283" s="1" t="s">
        <v>248</v>
      </c>
      <c r="B283" s="1" t="s">
        <v>255</v>
      </c>
      <c r="G283" s="15">
        <f t="shared" si="476"/>
        <v>0</v>
      </c>
      <c r="H283" s="4">
        <v>4</v>
      </c>
      <c r="I283" s="4">
        <v>4</v>
      </c>
      <c r="L283" s="15">
        <f t="shared" si="477"/>
        <v>8</v>
      </c>
      <c r="Q283" s="15">
        <f t="shared" si="478"/>
        <v>0</v>
      </c>
      <c r="R283" s="4">
        <v>6</v>
      </c>
      <c r="S283" s="4">
        <v>5</v>
      </c>
      <c r="V283" s="15">
        <f t="shared" si="479"/>
        <v>11</v>
      </c>
      <c r="AA283" s="15">
        <f t="shared" si="480"/>
        <v>0</v>
      </c>
      <c r="AB283" s="4">
        <v>4</v>
      </c>
      <c r="AC283" s="4" t="s">
        <v>275</v>
      </c>
      <c r="AF283" s="15">
        <f t="shared" si="481"/>
        <v>4</v>
      </c>
      <c r="AK283" s="15">
        <f t="shared" si="482"/>
        <v>0</v>
      </c>
      <c r="AP283" s="15">
        <f t="shared" si="483"/>
        <v>0</v>
      </c>
      <c r="AU283" s="15">
        <f t="shared" si="484"/>
        <v>0</v>
      </c>
      <c r="AZ283" s="15">
        <f t="shared" si="485"/>
        <v>0</v>
      </c>
      <c r="BE283" s="15">
        <f t="shared" si="486"/>
        <v>0</v>
      </c>
      <c r="BJ283" s="15">
        <f t="shared" si="487"/>
        <v>0</v>
      </c>
      <c r="BS283" s="15">
        <f t="shared" si="488"/>
        <v>0</v>
      </c>
      <c r="BT283" s="15">
        <v>9</v>
      </c>
      <c r="BU283" s="15">
        <v>9</v>
      </c>
      <c r="BX283" s="15">
        <f t="shared" si="489"/>
        <v>18</v>
      </c>
      <c r="CE283" s="15">
        <f t="shared" si="490"/>
        <v>0</v>
      </c>
      <c r="CF283" s="7"/>
    </row>
    <row r="284" spans="1:86" x14ac:dyDescent="0.25">
      <c r="A284" s="1" t="s">
        <v>248</v>
      </c>
      <c r="B284" s="1" t="s">
        <v>256</v>
      </c>
      <c r="G284" s="15">
        <f t="shared" si="476"/>
        <v>0</v>
      </c>
      <c r="L284" s="15">
        <f t="shared" si="477"/>
        <v>0</v>
      </c>
      <c r="Q284" s="15">
        <f t="shared" si="478"/>
        <v>0</v>
      </c>
      <c r="T284" s="4">
        <v>5</v>
      </c>
      <c r="U284" s="4" t="s">
        <v>275</v>
      </c>
      <c r="V284" s="15">
        <f t="shared" si="479"/>
        <v>5</v>
      </c>
      <c r="Y284" s="15">
        <v>1</v>
      </c>
      <c r="Z284" s="15" t="s">
        <v>275</v>
      </c>
      <c r="AA284" s="15">
        <f t="shared" si="480"/>
        <v>1</v>
      </c>
      <c r="AF284" s="15">
        <f t="shared" si="481"/>
        <v>0</v>
      </c>
      <c r="AK284" s="15">
        <f t="shared" si="482"/>
        <v>0</v>
      </c>
      <c r="AP284" s="15">
        <f t="shared" si="483"/>
        <v>0</v>
      </c>
      <c r="AU284" s="15">
        <f t="shared" si="484"/>
        <v>0</v>
      </c>
      <c r="AZ284" s="15">
        <f t="shared" si="485"/>
        <v>0</v>
      </c>
      <c r="BE284" s="15">
        <f t="shared" si="486"/>
        <v>0</v>
      </c>
      <c r="BJ284" s="15">
        <f t="shared" si="487"/>
        <v>0</v>
      </c>
      <c r="BS284" s="15">
        <f t="shared" si="488"/>
        <v>0</v>
      </c>
      <c r="BV284" s="15">
        <v>12</v>
      </c>
      <c r="BW284" s="15">
        <v>6</v>
      </c>
      <c r="BX284" s="15">
        <f t="shared" si="489"/>
        <v>18</v>
      </c>
      <c r="CE284" s="15">
        <f t="shared" si="490"/>
        <v>0</v>
      </c>
      <c r="CF284" s="7"/>
    </row>
    <row r="285" spans="1:86" x14ac:dyDescent="0.25">
      <c r="A285" s="1" t="s">
        <v>248</v>
      </c>
      <c r="B285" s="1" t="s">
        <v>257</v>
      </c>
      <c r="G285" s="15">
        <f t="shared" si="476"/>
        <v>0</v>
      </c>
      <c r="J285" s="4">
        <v>2</v>
      </c>
      <c r="K285" s="4" t="s">
        <v>275</v>
      </c>
      <c r="L285" s="15">
        <f t="shared" si="477"/>
        <v>2</v>
      </c>
      <c r="Q285" s="15">
        <f t="shared" si="478"/>
        <v>0</v>
      </c>
      <c r="T285" s="4">
        <v>3</v>
      </c>
      <c r="U285" s="4" t="s">
        <v>275</v>
      </c>
      <c r="V285" s="15">
        <f t="shared" si="479"/>
        <v>3</v>
      </c>
      <c r="Y285" s="15">
        <v>5</v>
      </c>
      <c r="Z285" s="15">
        <v>2</v>
      </c>
      <c r="AA285" s="15">
        <f t="shared" si="480"/>
        <v>7</v>
      </c>
      <c r="AF285" s="15">
        <f t="shared" si="481"/>
        <v>0</v>
      </c>
      <c r="AK285" s="15">
        <f t="shared" si="482"/>
        <v>0</v>
      </c>
      <c r="AN285" s="4">
        <v>0</v>
      </c>
      <c r="AO285" s="4" t="s">
        <v>275</v>
      </c>
      <c r="AP285" s="15">
        <f t="shared" si="483"/>
        <v>0</v>
      </c>
      <c r="AU285" s="15">
        <f t="shared" si="484"/>
        <v>0</v>
      </c>
      <c r="AZ285" s="15">
        <f t="shared" si="485"/>
        <v>0</v>
      </c>
      <c r="BE285" s="15">
        <f t="shared" si="486"/>
        <v>0</v>
      </c>
      <c r="BJ285" s="15">
        <f t="shared" si="487"/>
        <v>0</v>
      </c>
      <c r="BS285" s="15">
        <f t="shared" si="488"/>
        <v>0</v>
      </c>
      <c r="BV285" s="15">
        <v>9</v>
      </c>
      <c r="BW285" s="15">
        <v>6</v>
      </c>
      <c r="BX285" s="15">
        <f t="shared" si="489"/>
        <v>15</v>
      </c>
      <c r="CE285" s="15">
        <f t="shared" si="490"/>
        <v>0</v>
      </c>
      <c r="CF285" s="7"/>
    </row>
    <row r="286" spans="1:86" x14ac:dyDescent="0.25">
      <c r="A286" s="1" t="s">
        <v>248</v>
      </c>
      <c r="B286" s="1" t="s">
        <v>258</v>
      </c>
      <c r="G286" s="15">
        <f t="shared" si="476"/>
        <v>0</v>
      </c>
      <c r="L286" s="15">
        <f t="shared" si="477"/>
        <v>0</v>
      </c>
      <c r="Q286" s="15">
        <f t="shared" si="478"/>
        <v>0</v>
      </c>
      <c r="T286" s="4">
        <v>4</v>
      </c>
      <c r="U286" s="4" t="s">
        <v>275</v>
      </c>
      <c r="V286" s="15">
        <f t="shared" si="479"/>
        <v>4</v>
      </c>
      <c r="Y286" s="15">
        <v>4</v>
      </c>
      <c r="Z286" s="15" t="s">
        <v>275</v>
      </c>
      <c r="AA286" s="15">
        <f t="shared" si="480"/>
        <v>4</v>
      </c>
      <c r="AF286" s="15">
        <f t="shared" si="481"/>
        <v>0</v>
      </c>
      <c r="AK286" s="15">
        <f t="shared" si="482"/>
        <v>0</v>
      </c>
      <c r="AP286" s="15">
        <f t="shared" si="483"/>
        <v>0</v>
      </c>
      <c r="AU286" s="15">
        <f t="shared" si="484"/>
        <v>0</v>
      </c>
      <c r="AX286" s="4">
        <v>9</v>
      </c>
      <c r="AY286" s="4">
        <v>8</v>
      </c>
      <c r="AZ286" s="15">
        <f t="shared" si="485"/>
        <v>17</v>
      </c>
      <c r="BE286" s="15">
        <f t="shared" si="486"/>
        <v>0</v>
      </c>
      <c r="BJ286" s="15">
        <f t="shared" si="487"/>
        <v>0</v>
      </c>
      <c r="BS286" s="15">
        <f t="shared" si="488"/>
        <v>0</v>
      </c>
      <c r="BV286" s="15">
        <v>12</v>
      </c>
      <c r="BW286" s="15">
        <v>9</v>
      </c>
      <c r="BX286" s="15">
        <f t="shared" si="489"/>
        <v>21</v>
      </c>
      <c r="CE286" s="15">
        <f t="shared" si="490"/>
        <v>0</v>
      </c>
    </row>
    <row r="287" spans="1:86" x14ac:dyDescent="0.25">
      <c r="A287" s="1" t="s">
        <v>248</v>
      </c>
      <c r="B287" s="1" t="s">
        <v>259</v>
      </c>
      <c r="C287" s="15">
        <v>0</v>
      </c>
      <c r="D287" s="15" t="s">
        <v>275</v>
      </c>
      <c r="G287" s="15">
        <f t="shared" si="476"/>
        <v>0</v>
      </c>
      <c r="L287" s="15">
        <f t="shared" si="477"/>
        <v>0</v>
      </c>
      <c r="Q287" s="15">
        <f t="shared" si="478"/>
        <v>0</v>
      </c>
      <c r="V287" s="15">
        <f t="shared" si="479"/>
        <v>0</v>
      </c>
      <c r="AA287" s="15">
        <f t="shared" si="480"/>
        <v>0</v>
      </c>
      <c r="AF287" s="15">
        <f t="shared" si="481"/>
        <v>0</v>
      </c>
      <c r="AK287" s="15">
        <f t="shared" si="482"/>
        <v>0</v>
      </c>
      <c r="AL287" s="4">
        <v>0</v>
      </c>
      <c r="AM287" s="4" t="s">
        <v>275</v>
      </c>
      <c r="AP287" s="15">
        <f t="shared" si="483"/>
        <v>0</v>
      </c>
      <c r="AU287" s="15">
        <f t="shared" si="484"/>
        <v>0</v>
      </c>
      <c r="AZ287" s="15">
        <f t="shared" si="485"/>
        <v>0</v>
      </c>
      <c r="BE287" s="15">
        <f t="shared" si="486"/>
        <v>0</v>
      </c>
      <c r="BF287" s="4">
        <v>7</v>
      </c>
      <c r="BG287" s="4">
        <v>5</v>
      </c>
      <c r="BJ287" s="15">
        <f t="shared" si="487"/>
        <v>12</v>
      </c>
      <c r="BS287" s="15">
        <f t="shared" si="488"/>
        <v>0</v>
      </c>
      <c r="BX287" s="15">
        <f t="shared" si="489"/>
        <v>0</v>
      </c>
      <c r="CE287" s="15">
        <f t="shared" si="490"/>
        <v>0</v>
      </c>
    </row>
    <row r="288" spans="1:86" x14ac:dyDescent="0.25">
      <c r="A288" s="1" t="s">
        <v>248</v>
      </c>
      <c r="B288" s="1" t="s">
        <v>260</v>
      </c>
      <c r="E288" s="15">
        <v>3</v>
      </c>
      <c r="F288" s="15" t="s">
        <v>275</v>
      </c>
      <c r="G288" s="15">
        <f t="shared" si="476"/>
        <v>3</v>
      </c>
      <c r="L288" s="15">
        <f t="shared" si="477"/>
        <v>0</v>
      </c>
      <c r="Q288" s="15">
        <f t="shared" si="478"/>
        <v>0</v>
      </c>
      <c r="V288" s="15">
        <f t="shared" si="479"/>
        <v>0</v>
      </c>
      <c r="Y288" s="15">
        <v>2</v>
      </c>
      <c r="Z288" s="15" t="s">
        <v>275</v>
      </c>
      <c r="AA288" s="15">
        <f t="shared" si="480"/>
        <v>2</v>
      </c>
      <c r="AF288" s="15">
        <f t="shared" si="481"/>
        <v>0</v>
      </c>
      <c r="AK288" s="15">
        <f t="shared" si="482"/>
        <v>0</v>
      </c>
      <c r="AP288" s="15">
        <f t="shared" si="483"/>
        <v>0</v>
      </c>
      <c r="AU288" s="15">
        <f t="shared" si="484"/>
        <v>0</v>
      </c>
      <c r="AZ288" s="15">
        <f t="shared" si="485"/>
        <v>0</v>
      </c>
      <c r="BE288" s="15">
        <f t="shared" si="486"/>
        <v>0</v>
      </c>
      <c r="BJ288" s="15">
        <f t="shared" si="487"/>
        <v>0</v>
      </c>
      <c r="BS288" s="15">
        <f t="shared" si="488"/>
        <v>0</v>
      </c>
      <c r="BV288" s="15">
        <v>12</v>
      </c>
      <c r="BW288" s="15">
        <v>3</v>
      </c>
      <c r="BX288" s="15">
        <f t="shared" si="489"/>
        <v>15</v>
      </c>
      <c r="CE288" s="15">
        <f t="shared" si="490"/>
        <v>0</v>
      </c>
    </row>
    <row r="289" spans="1:86" x14ac:dyDescent="0.25">
      <c r="A289" s="1" t="s">
        <v>248</v>
      </c>
      <c r="B289" s="1" t="s">
        <v>261</v>
      </c>
      <c r="C289" s="15">
        <v>6</v>
      </c>
      <c r="D289" s="15">
        <v>2</v>
      </c>
      <c r="G289" s="15">
        <f t="shared" si="476"/>
        <v>8</v>
      </c>
      <c r="L289" s="15">
        <f t="shared" si="477"/>
        <v>0</v>
      </c>
      <c r="Q289" s="15">
        <f t="shared" si="478"/>
        <v>0</v>
      </c>
      <c r="V289" s="15">
        <f t="shared" si="479"/>
        <v>0</v>
      </c>
      <c r="W289" s="15">
        <v>7</v>
      </c>
      <c r="X289" s="15">
        <v>12</v>
      </c>
      <c r="AA289" s="15">
        <f t="shared" si="480"/>
        <v>19</v>
      </c>
      <c r="AF289" s="15">
        <f t="shared" si="481"/>
        <v>0</v>
      </c>
      <c r="AK289" s="15">
        <f t="shared" si="482"/>
        <v>0</v>
      </c>
      <c r="AP289" s="15">
        <f t="shared" si="483"/>
        <v>0</v>
      </c>
      <c r="AU289" s="15">
        <f t="shared" si="484"/>
        <v>0</v>
      </c>
      <c r="AZ289" s="15">
        <f t="shared" si="485"/>
        <v>0</v>
      </c>
      <c r="BE289" s="15">
        <f t="shared" si="486"/>
        <v>0</v>
      </c>
      <c r="BJ289" s="15">
        <f t="shared" si="487"/>
        <v>0</v>
      </c>
      <c r="BS289" s="15">
        <f t="shared" si="488"/>
        <v>0</v>
      </c>
      <c r="BT289" s="15">
        <v>9</v>
      </c>
      <c r="BU289" s="15">
        <v>9</v>
      </c>
      <c r="BX289" s="15">
        <f t="shared" si="489"/>
        <v>18</v>
      </c>
      <c r="CE289" s="15">
        <f t="shared" si="490"/>
        <v>0</v>
      </c>
    </row>
    <row r="290" spans="1:86" x14ac:dyDescent="0.25">
      <c r="A290" s="1" t="s">
        <v>248</v>
      </c>
      <c r="B290" s="1" t="s">
        <v>262</v>
      </c>
      <c r="E290" s="15">
        <v>3</v>
      </c>
      <c r="F290" s="15" t="s">
        <v>275</v>
      </c>
      <c r="G290" s="15">
        <f t="shared" si="476"/>
        <v>3</v>
      </c>
      <c r="L290" s="15">
        <f t="shared" si="477"/>
        <v>0</v>
      </c>
      <c r="Q290" s="15">
        <f t="shared" si="478"/>
        <v>0</v>
      </c>
      <c r="V290" s="15">
        <f t="shared" si="479"/>
        <v>0</v>
      </c>
      <c r="Y290" s="15">
        <v>0</v>
      </c>
      <c r="Z290" s="15" t="s">
        <v>275</v>
      </c>
      <c r="AA290" s="15">
        <f t="shared" si="480"/>
        <v>0</v>
      </c>
      <c r="AF290" s="15">
        <f t="shared" si="481"/>
        <v>0</v>
      </c>
      <c r="AK290" s="15">
        <f t="shared" si="482"/>
        <v>0</v>
      </c>
      <c r="AP290" s="15">
        <f t="shared" si="483"/>
        <v>0</v>
      </c>
      <c r="AS290" s="15">
        <v>2</v>
      </c>
      <c r="AT290" s="15" t="s">
        <v>275</v>
      </c>
      <c r="AU290" s="15">
        <f t="shared" si="484"/>
        <v>2</v>
      </c>
      <c r="AZ290" s="15">
        <f t="shared" si="485"/>
        <v>0</v>
      </c>
      <c r="BE290" s="15">
        <f t="shared" si="486"/>
        <v>0</v>
      </c>
      <c r="BJ290" s="15">
        <f t="shared" si="487"/>
        <v>0</v>
      </c>
      <c r="BS290" s="15">
        <f t="shared" si="488"/>
        <v>0</v>
      </c>
      <c r="BV290" s="15">
        <v>3</v>
      </c>
      <c r="BW290" s="15" t="s">
        <v>275</v>
      </c>
      <c r="BX290" s="15">
        <f t="shared" si="489"/>
        <v>3</v>
      </c>
      <c r="CE290" s="15">
        <f t="shared" si="490"/>
        <v>0</v>
      </c>
    </row>
    <row r="291" spans="1:86" x14ac:dyDescent="0.25">
      <c r="A291" s="1" t="s">
        <v>248</v>
      </c>
      <c r="B291" s="1" t="s">
        <v>263</v>
      </c>
      <c r="E291" s="15">
        <v>4</v>
      </c>
      <c r="F291" s="15" t="s">
        <v>275</v>
      </c>
      <c r="G291" s="15">
        <f t="shared" si="476"/>
        <v>4</v>
      </c>
      <c r="L291" s="15">
        <f t="shared" si="477"/>
        <v>0</v>
      </c>
      <c r="Q291" s="15">
        <f t="shared" si="478"/>
        <v>0</v>
      </c>
      <c r="V291" s="15">
        <f t="shared" si="479"/>
        <v>0</v>
      </c>
      <c r="Y291" s="15">
        <v>7</v>
      </c>
      <c r="Z291" s="15">
        <v>2</v>
      </c>
      <c r="AA291" s="15">
        <f t="shared" si="480"/>
        <v>9</v>
      </c>
      <c r="AF291" s="15">
        <f t="shared" si="481"/>
        <v>0</v>
      </c>
      <c r="AK291" s="15">
        <f t="shared" si="482"/>
        <v>0</v>
      </c>
      <c r="AP291" s="15">
        <f t="shared" si="483"/>
        <v>0</v>
      </c>
      <c r="AS291" s="15">
        <v>7</v>
      </c>
      <c r="AT291" s="15">
        <v>5</v>
      </c>
      <c r="AU291" s="15">
        <f t="shared" si="484"/>
        <v>12</v>
      </c>
      <c r="AZ291" s="15">
        <f t="shared" si="485"/>
        <v>0</v>
      </c>
      <c r="BE291" s="15">
        <f t="shared" si="486"/>
        <v>0</v>
      </c>
      <c r="BJ291" s="15">
        <f t="shared" si="487"/>
        <v>0</v>
      </c>
      <c r="BS291" s="15">
        <f t="shared" si="488"/>
        <v>0</v>
      </c>
      <c r="BV291" s="15">
        <v>6</v>
      </c>
      <c r="BW291" s="15" t="s">
        <v>275</v>
      </c>
      <c r="BX291" s="15">
        <f t="shared" si="489"/>
        <v>6</v>
      </c>
      <c r="CE291" s="15">
        <f t="shared" si="490"/>
        <v>0</v>
      </c>
    </row>
    <row r="292" spans="1:86" x14ac:dyDescent="0.25">
      <c r="A292" s="1" t="s">
        <v>248</v>
      </c>
      <c r="B292" s="1" t="s">
        <v>264</v>
      </c>
      <c r="C292" s="15">
        <v>5</v>
      </c>
      <c r="D292" s="15" t="s">
        <v>275</v>
      </c>
      <c r="G292" s="15">
        <f t="shared" si="476"/>
        <v>5</v>
      </c>
      <c r="L292" s="15">
        <f t="shared" si="477"/>
        <v>0</v>
      </c>
      <c r="Q292" s="15">
        <f t="shared" si="478"/>
        <v>0</v>
      </c>
      <c r="R292" s="4">
        <v>8</v>
      </c>
      <c r="S292" s="4">
        <v>8</v>
      </c>
      <c r="V292" s="15">
        <f t="shared" si="479"/>
        <v>16</v>
      </c>
      <c r="AA292" s="15">
        <f t="shared" si="480"/>
        <v>0</v>
      </c>
      <c r="AF292" s="15">
        <f t="shared" si="481"/>
        <v>0</v>
      </c>
      <c r="AK292" s="15">
        <f t="shared" si="482"/>
        <v>0</v>
      </c>
      <c r="AP292" s="15">
        <f t="shared" si="483"/>
        <v>0</v>
      </c>
      <c r="AQ292" s="15">
        <v>5</v>
      </c>
      <c r="AR292" s="15">
        <v>10</v>
      </c>
      <c r="AU292" s="15">
        <f t="shared" si="484"/>
        <v>15</v>
      </c>
      <c r="AZ292" s="15">
        <f t="shared" si="485"/>
        <v>0</v>
      </c>
      <c r="BE292" s="15">
        <f t="shared" si="486"/>
        <v>0</v>
      </c>
      <c r="BJ292" s="15">
        <f t="shared" si="487"/>
        <v>0</v>
      </c>
      <c r="BS292" s="15">
        <f t="shared" si="488"/>
        <v>0</v>
      </c>
      <c r="BT292" s="15">
        <v>12</v>
      </c>
      <c r="BU292" s="15">
        <v>3</v>
      </c>
      <c r="BX292" s="15">
        <f t="shared" si="489"/>
        <v>15</v>
      </c>
      <c r="CE292" s="15">
        <f t="shared" si="490"/>
        <v>0</v>
      </c>
    </row>
    <row r="293" spans="1:86" x14ac:dyDescent="0.25">
      <c r="A293" s="1" t="s">
        <v>248</v>
      </c>
      <c r="B293" s="1" t="s">
        <v>265</v>
      </c>
      <c r="E293" s="15">
        <v>6</v>
      </c>
      <c r="F293" s="15">
        <v>5</v>
      </c>
      <c r="G293" s="15">
        <f t="shared" si="476"/>
        <v>11</v>
      </c>
      <c r="L293" s="15">
        <f t="shared" si="477"/>
        <v>0</v>
      </c>
      <c r="Q293" s="15">
        <f t="shared" si="478"/>
        <v>0</v>
      </c>
      <c r="T293" s="4">
        <v>8</v>
      </c>
      <c r="U293" s="4">
        <v>10</v>
      </c>
      <c r="V293" s="15">
        <f t="shared" si="479"/>
        <v>18</v>
      </c>
      <c r="Y293" s="15">
        <v>6</v>
      </c>
      <c r="Z293" s="15">
        <v>2</v>
      </c>
      <c r="AA293" s="15">
        <f t="shared" si="480"/>
        <v>8</v>
      </c>
      <c r="AD293" s="4">
        <v>4</v>
      </c>
      <c r="AE293" s="4" t="s">
        <v>275</v>
      </c>
      <c r="AF293" s="15">
        <f t="shared" si="481"/>
        <v>4</v>
      </c>
      <c r="AK293" s="15">
        <f t="shared" si="482"/>
        <v>0</v>
      </c>
      <c r="AP293" s="15">
        <f t="shared" si="483"/>
        <v>0</v>
      </c>
      <c r="AU293" s="15">
        <f t="shared" si="484"/>
        <v>0</v>
      </c>
      <c r="AZ293" s="15">
        <f t="shared" si="485"/>
        <v>0</v>
      </c>
      <c r="BE293" s="15">
        <f t="shared" si="486"/>
        <v>0</v>
      </c>
      <c r="BH293" s="4">
        <v>0</v>
      </c>
      <c r="BI293" s="4" t="s">
        <v>275</v>
      </c>
      <c r="BJ293" s="15">
        <f t="shared" si="487"/>
        <v>0</v>
      </c>
      <c r="BS293" s="15">
        <f t="shared" si="488"/>
        <v>0</v>
      </c>
      <c r="BV293" s="15">
        <v>9</v>
      </c>
      <c r="BW293" s="15">
        <v>3</v>
      </c>
      <c r="BX293" s="15">
        <f t="shared" si="489"/>
        <v>12</v>
      </c>
      <c r="CE293" s="15">
        <f t="shared" si="490"/>
        <v>0</v>
      </c>
    </row>
    <row r="294" spans="1:86" x14ac:dyDescent="0.25">
      <c r="A294" s="1" t="s">
        <v>248</v>
      </c>
      <c r="B294" s="1" t="s">
        <v>266</v>
      </c>
      <c r="G294" s="15">
        <f t="shared" si="476"/>
        <v>0</v>
      </c>
      <c r="L294" s="15">
        <f t="shared" si="477"/>
        <v>0</v>
      </c>
      <c r="Q294" s="15">
        <f t="shared" si="478"/>
        <v>0</v>
      </c>
      <c r="T294" s="4">
        <v>3</v>
      </c>
      <c r="U294" s="4" t="s">
        <v>275</v>
      </c>
      <c r="V294" s="15">
        <f t="shared" si="479"/>
        <v>3</v>
      </c>
      <c r="Y294" s="15">
        <v>1</v>
      </c>
      <c r="Z294" s="15" t="s">
        <v>275</v>
      </c>
      <c r="AA294" s="15">
        <f t="shared" si="480"/>
        <v>1</v>
      </c>
      <c r="AF294" s="15">
        <f t="shared" si="481"/>
        <v>0</v>
      </c>
      <c r="AK294" s="15">
        <f t="shared" si="482"/>
        <v>0</v>
      </c>
      <c r="AP294" s="15">
        <f t="shared" si="483"/>
        <v>0</v>
      </c>
      <c r="AU294" s="15">
        <f t="shared" si="484"/>
        <v>0</v>
      </c>
      <c r="AZ294" s="15">
        <f t="shared" si="485"/>
        <v>0</v>
      </c>
      <c r="BC294" s="15">
        <v>2</v>
      </c>
      <c r="BD294" s="15" t="s">
        <v>275</v>
      </c>
      <c r="BE294" s="15">
        <f t="shared" si="486"/>
        <v>2</v>
      </c>
      <c r="BJ294" s="15">
        <f t="shared" si="487"/>
        <v>0</v>
      </c>
      <c r="BS294" s="15">
        <f t="shared" si="488"/>
        <v>0</v>
      </c>
      <c r="BV294" s="15">
        <v>6</v>
      </c>
      <c r="BW294" s="15" t="s">
        <v>275</v>
      </c>
      <c r="BX294" s="15">
        <f t="shared" si="489"/>
        <v>6</v>
      </c>
      <c r="CE294" s="15">
        <f t="shared" si="490"/>
        <v>0</v>
      </c>
    </row>
    <row r="295" spans="1:86" x14ac:dyDescent="0.25">
      <c r="A295" s="1" t="s">
        <v>248</v>
      </c>
      <c r="B295" s="1" t="s">
        <v>267</v>
      </c>
      <c r="E295" s="15">
        <v>9</v>
      </c>
      <c r="F295" s="15">
        <v>12</v>
      </c>
      <c r="G295" s="15">
        <f t="shared" si="476"/>
        <v>21</v>
      </c>
      <c r="L295" s="15">
        <f t="shared" si="477"/>
        <v>0</v>
      </c>
      <c r="Q295" s="15">
        <f t="shared" si="478"/>
        <v>0</v>
      </c>
      <c r="V295" s="15">
        <f t="shared" si="479"/>
        <v>0</v>
      </c>
      <c r="Y295" s="15">
        <v>1</v>
      </c>
      <c r="Z295" s="15" t="s">
        <v>275</v>
      </c>
      <c r="AA295" s="15">
        <f t="shared" si="480"/>
        <v>1</v>
      </c>
      <c r="AD295" s="4">
        <v>8</v>
      </c>
      <c r="AE295" s="4">
        <v>10</v>
      </c>
      <c r="AF295" s="15">
        <f t="shared" si="481"/>
        <v>18</v>
      </c>
      <c r="AK295" s="15">
        <f t="shared" si="482"/>
        <v>0</v>
      </c>
      <c r="AP295" s="15">
        <f t="shared" si="483"/>
        <v>0</v>
      </c>
      <c r="AU295" s="15">
        <f t="shared" si="484"/>
        <v>0</v>
      </c>
      <c r="AX295" s="4">
        <v>4</v>
      </c>
      <c r="AY295" s="4">
        <v>12</v>
      </c>
      <c r="AZ295" s="15">
        <f t="shared" si="485"/>
        <v>16</v>
      </c>
      <c r="BE295" s="15">
        <f t="shared" si="486"/>
        <v>0</v>
      </c>
      <c r="BJ295" s="15">
        <f t="shared" si="487"/>
        <v>0</v>
      </c>
      <c r="BS295" s="15">
        <f t="shared" si="488"/>
        <v>0</v>
      </c>
      <c r="BV295" s="15">
        <v>6</v>
      </c>
      <c r="BW295" s="15" t="s">
        <v>275</v>
      </c>
      <c r="BX295" s="15">
        <f t="shared" si="489"/>
        <v>6</v>
      </c>
      <c r="CE295" s="15">
        <f t="shared" si="490"/>
        <v>0</v>
      </c>
    </row>
    <row r="296" spans="1:86" x14ac:dyDescent="0.25">
      <c r="A296" s="1" t="s">
        <v>248</v>
      </c>
      <c r="B296" s="1" t="s">
        <v>268</v>
      </c>
      <c r="G296" s="15">
        <f t="shared" si="476"/>
        <v>0</v>
      </c>
      <c r="J296" s="4">
        <v>1</v>
      </c>
      <c r="K296" s="4" t="s">
        <v>275</v>
      </c>
      <c r="L296" s="15">
        <f t="shared" si="477"/>
        <v>1</v>
      </c>
      <c r="Q296" s="15">
        <f t="shared" si="478"/>
        <v>0</v>
      </c>
      <c r="V296" s="15">
        <f t="shared" si="479"/>
        <v>0</v>
      </c>
      <c r="Y296" s="15">
        <v>6</v>
      </c>
      <c r="Z296" s="15">
        <v>2</v>
      </c>
      <c r="AA296" s="15">
        <f t="shared" si="480"/>
        <v>8</v>
      </c>
      <c r="AF296" s="15">
        <f t="shared" si="481"/>
        <v>0</v>
      </c>
      <c r="AK296" s="15">
        <f t="shared" si="482"/>
        <v>0</v>
      </c>
      <c r="AN296" s="4">
        <v>4</v>
      </c>
      <c r="AO296" s="4">
        <v>8</v>
      </c>
      <c r="AP296" s="15">
        <f t="shared" si="483"/>
        <v>12</v>
      </c>
      <c r="AU296" s="15">
        <f t="shared" si="484"/>
        <v>0</v>
      </c>
      <c r="AZ296" s="15">
        <f t="shared" si="485"/>
        <v>0</v>
      </c>
      <c r="BC296" s="15">
        <v>6</v>
      </c>
      <c r="BD296" s="15">
        <v>5</v>
      </c>
      <c r="BE296" s="15">
        <f t="shared" si="486"/>
        <v>11</v>
      </c>
      <c r="BJ296" s="15">
        <f t="shared" si="487"/>
        <v>0</v>
      </c>
      <c r="BS296" s="15">
        <f t="shared" si="488"/>
        <v>0</v>
      </c>
      <c r="BV296" s="15">
        <v>12</v>
      </c>
      <c r="BW296" s="15">
        <v>9</v>
      </c>
      <c r="BX296" s="15">
        <f t="shared" si="489"/>
        <v>21</v>
      </c>
      <c r="CE296" s="15">
        <f t="shared" si="490"/>
        <v>0</v>
      </c>
    </row>
    <row r="297" spans="1:86" s="14" customFormat="1" x14ac:dyDescent="0.25">
      <c r="A297" s="3"/>
      <c r="B297" s="3"/>
      <c r="C297" s="6">
        <f>SUM(C276:C296)</f>
        <v>11</v>
      </c>
      <c r="D297" s="6">
        <f>SUM(D276:D296)</f>
        <v>2</v>
      </c>
      <c r="E297" s="6">
        <v>26</v>
      </c>
      <c r="F297" s="6">
        <f>SUM(F276:F296)</f>
        <v>19</v>
      </c>
      <c r="G297" s="6"/>
      <c r="H297" s="6">
        <f>SUM(H276:H296)</f>
        <v>4</v>
      </c>
      <c r="I297" s="6">
        <f>SUM(I276:I296)</f>
        <v>4</v>
      </c>
      <c r="J297" s="6">
        <f>SUM(J276:J296)</f>
        <v>6</v>
      </c>
      <c r="K297" s="6">
        <f>SUM(K276:K296)</f>
        <v>0</v>
      </c>
      <c r="L297" s="6"/>
      <c r="M297" s="6">
        <f>SUM(M276:M296)</f>
        <v>0</v>
      </c>
      <c r="N297" s="6">
        <f>SUM(N276:N296)</f>
        <v>0</v>
      </c>
      <c r="O297" s="6">
        <f>SUM(O276:O296)</f>
        <v>1</v>
      </c>
      <c r="P297" s="6">
        <f>SUM(P276:P296)</f>
        <v>0</v>
      </c>
      <c r="Q297" s="6"/>
      <c r="R297" s="6">
        <f>SUM(R276:R296)</f>
        <v>14</v>
      </c>
      <c r="S297" s="6">
        <f>SUM(S276:S296)</f>
        <v>13</v>
      </c>
      <c r="T297" s="6">
        <v>23</v>
      </c>
      <c r="U297" s="6">
        <f>SUM(U276:U296)</f>
        <v>10</v>
      </c>
      <c r="V297" s="6"/>
      <c r="W297" s="6">
        <f>SUM(W276:W296)</f>
        <v>7</v>
      </c>
      <c r="X297" s="6">
        <f>SUM(X276:X296)</f>
        <v>12</v>
      </c>
      <c r="Y297" s="6">
        <v>24</v>
      </c>
      <c r="Z297" s="6">
        <f>SUM(Z276:Z296)</f>
        <v>8</v>
      </c>
      <c r="AA297" s="6"/>
      <c r="AB297" s="6">
        <f>SUM(AB276:AB296)</f>
        <v>4</v>
      </c>
      <c r="AC297" s="6">
        <f>SUM(AC276:AC296)</f>
        <v>0</v>
      </c>
      <c r="AD297" s="6">
        <v>21</v>
      </c>
      <c r="AE297" s="6">
        <f>SUM(AE276:AE296)</f>
        <v>18</v>
      </c>
      <c r="AF297" s="6"/>
      <c r="AG297" s="6">
        <f>SUM(AG276:AG296)</f>
        <v>0</v>
      </c>
      <c r="AH297" s="6">
        <f>SUM(AH276:AH296)</f>
        <v>0</v>
      </c>
      <c r="AI297" s="6">
        <f>SUM(AI276:AI296)</f>
        <v>0</v>
      </c>
      <c r="AJ297" s="6">
        <f>SUM(AJ276:AJ296)</f>
        <v>0</v>
      </c>
      <c r="AK297" s="6"/>
      <c r="AL297" s="6">
        <f>SUM(AL276:AL296)</f>
        <v>0</v>
      </c>
      <c r="AM297" s="6">
        <f>SUM(AM276:AM296)</f>
        <v>0</v>
      </c>
      <c r="AN297" s="6">
        <f>SUM(AN276:AN296)</f>
        <v>9</v>
      </c>
      <c r="AO297" s="6">
        <f>SUM(AO276:AO296)</f>
        <v>14</v>
      </c>
      <c r="AP297" s="6"/>
      <c r="AQ297" s="6">
        <f>SUM(AQ276:AQ296)</f>
        <v>5</v>
      </c>
      <c r="AR297" s="6">
        <f>SUM(AR276:AR296)</f>
        <v>10</v>
      </c>
      <c r="AS297" s="6">
        <f>SUM(AS276:AS296)</f>
        <v>9</v>
      </c>
      <c r="AT297" s="6">
        <f>SUM(AT276:AT296)</f>
        <v>5</v>
      </c>
      <c r="AU297" s="6"/>
      <c r="AV297" s="6">
        <f>SUM(AV276:AV296)</f>
        <v>0</v>
      </c>
      <c r="AW297" s="6">
        <f>SUM(AW276:AW296)</f>
        <v>0</v>
      </c>
      <c r="AX297" s="6">
        <f>SUM(AX276:AX296)</f>
        <v>16</v>
      </c>
      <c r="AY297" s="6">
        <f>SUM(AY276:AY296)</f>
        <v>20</v>
      </c>
      <c r="AZ297" s="6"/>
      <c r="BA297" s="6">
        <f>SUM(BA276:BA296)</f>
        <v>0</v>
      </c>
      <c r="BB297" s="6">
        <f>SUM(BB276:BB296)</f>
        <v>0</v>
      </c>
      <c r="BC297" s="6">
        <f>SUM(BC276:BC296)</f>
        <v>12</v>
      </c>
      <c r="BD297" s="6">
        <f>SUM(BD276:BD296)</f>
        <v>5</v>
      </c>
      <c r="BE297" s="6"/>
      <c r="BF297" s="6">
        <f>SUM(BF276:BF296)</f>
        <v>7</v>
      </c>
      <c r="BG297" s="6">
        <f>SUM(BG276:BG296)</f>
        <v>5</v>
      </c>
      <c r="BH297" s="6">
        <f>SUM(BH276:BH296)</f>
        <v>4</v>
      </c>
      <c r="BI297" s="6">
        <f>SUM(BI276:BI296)</f>
        <v>0</v>
      </c>
      <c r="BJ297" s="6"/>
      <c r="BK297" s="6">
        <f t="shared" ref="BK297:BR297" si="562">SUM(BK276:BK296)</f>
        <v>0</v>
      </c>
      <c r="BL297" s="6">
        <f t="shared" si="562"/>
        <v>0</v>
      </c>
      <c r="BM297" s="6">
        <f t="shared" si="562"/>
        <v>0</v>
      </c>
      <c r="BN297" s="6">
        <f t="shared" si="562"/>
        <v>0</v>
      </c>
      <c r="BO297" s="6">
        <f t="shared" si="562"/>
        <v>0</v>
      </c>
      <c r="BP297" s="6">
        <f t="shared" si="562"/>
        <v>0</v>
      </c>
      <c r="BQ297" s="6">
        <f t="shared" si="562"/>
        <v>0</v>
      </c>
      <c r="BR297" s="6">
        <f t="shared" si="562"/>
        <v>0</v>
      </c>
      <c r="BS297" s="6"/>
      <c r="BT297" s="6">
        <f>SUM(BT276:BT296)</f>
        <v>30</v>
      </c>
      <c r="BU297" s="6">
        <f>SUM(BU276:BU296)</f>
        <v>21</v>
      </c>
      <c r="BV297" s="6">
        <v>48</v>
      </c>
      <c r="BW297" s="6">
        <f>SUM(BW276:BW296)</f>
        <v>51</v>
      </c>
      <c r="BX297" s="6"/>
      <c r="BY297" s="6">
        <f t="shared" ref="BY297:CD297" si="563">SUM(BY276:BY296)</f>
        <v>0</v>
      </c>
      <c r="BZ297" s="6">
        <f t="shared" si="563"/>
        <v>0</v>
      </c>
      <c r="CA297" s="6">
        <f t="shared" si="563"/>
        <v>0</v>
      </c>
      <c r="CB297" s="6">
        <f t="shared" si="563"/>
        <v>0</v>
      </c>
      <c r="CC297" s="6">
        <f t="shared" si="563"/>
        <v>0</v>
      </c>
      <c r="CD297" s="6">
        <f t="shared" si="563"/>
        <v>0</v>
      </c>
      <c r="CE297" s="6"/>
      <c r="CG297" s="14">
        <f>SUM(BL297,BK297,BI297,BH297,BG297,BF297,BD297,BC297,BB297,BA297,AY297,AX297,AW297,AV297,AT297,AS297,AR297,AQ297,AL297,AM297,AN297,AO297,AG297,AH297,AI297,AJ297,AB297,AC297,AD297,AE297,Z297,Y297,X297,W297,U297,T297,S297,R297,P297,O297,N297,M297,K297,J297,I297,H297,F297,E297,D297,C297)</f>
        <v>348</v>
      </c>
      <c r="CH297" s="14">
        <f>SUM(BM297:CD297)</f>
        <v>150</v>
      </c>
    </row>
    <row r="298" spans="1:86" s="14" customFormat="1" x14ac:dyDescent="0.25">
      <c r="A298" s="3"/>
      <c r="B298" s="3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20"/>
      <c r="BZ298" s="20"/>
      <c r="CA298" s="20"/>
      <c r="CB298" s="20"/>
      <c r="CC298" s="20"/>
      <c r="CD298" s="20"/>
      <c r="CE298" s="6"/>
    </row>
    <row r="299" spans="1:86" s="14" customFormat="1" x14ac:dyDescent="0.25">
      <c r="A299" s="3"/>
      <c r="B299" s="3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20"/>
      <c r="BZ299" s="20"/>
      <c r="CA299" s="20"/>
      <c r="CB299" s="20"/>
      <c r="CC299" s="20"/>
      <c r="CD299" s="20"/>
      <c r="CE299" s="6"/>
    </row>
    <row r="300" spans="1:86" s="14" customFormat="1" x14ac:dyDescent="0.25">
      <c r="A300" s="3"/>
      <c r="B300" s="3" t="s">
        <v>295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20"/>
      <c r="BZ300" s="20"/>
      <c r="CA300" s="20"/>
      <c r="CB300" s="20"/>
      <c r="CC300" s="20"/>
      <c r="CD300" s="20"/>
      <c r="CE300" s="6"/>
    </row>
    <row r="301" spans="1:86" s="14" customFormat="1" ht="30" x14ac:dyDescent="0.25">
      <c r="A301" s="28" t="s">
        <v>313</v>
      </c>
      <c r="B301" s="28" t="s">
        <v>296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20"/>
      <c r="BZ301" s="20"/>
      <c r="CA301" s="20"/>
      <c r="CB301" s="20"/>
      <c r="CC301" s="20"/>
      <c r="CD301" s="20"/>
      <c r="CE301" s="6"/>
    </row>
    <row r="302" spans="1:86" s="14" customFormat="1" x14ac:dyDescent="0.25">
      <c r="A302" s="3"/>
      <c r="B302" s="3" t="s">
        <v>297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20"/>
      <c r="BZ302" s="20"/>
      <c r="CA302" s="20"/>
      <c r="CB302" s="20"/>
      <c r="CC302" s="20"/>
      <c r="CD302" s="20"/>
      <c r="CE302" s="6"/>
    </row>
    <row r="303" spans="1:86" s="14" customFormat="1" x14ac:dyDescent="0.25">
      <c r="A303" s="3"/>
      <c r="B303" s="3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20"/>
      <c r="BZ303" s="20"/>
      <c r="CA303" s="20"/>
      <c r="CB303" s="20"/>
      <c r="CC303" s="20"/>
      <c r="CD303" s="20"/>
      <c r="CE303" s="6"/>
    </row>
    <row r="304" spans="1:86" s="14" customFormat="1" x14ac:dyDescent="0.25">
      <c r="A304" s="3"/>
      <c r="B304" s="3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20"/>
      <c r="BZ304" s="20"/>
      <c r="CA304" s="20"/>
      <c r="CB304" s="20"/>
      <c r="CC304" s="20"/>
      <c r="CD304" s="20"/>
      <c r="CE304" s="6"/>
    </row>
    <row r="305" spans="1:83" s="14" customFormat="1" x14ac:dyDescent="0.25">
      <c r="A305" s="3"/>
      <c r="B305" s="3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20"/>
      <c r="BZ305" s="20"/>
      <c r="CA305" s="20"/>
      <c r="CB305" s="20"/>
      <c r="CC305" s="20"/>
      <c r="CD305" s="20"/>
      <c r="CE305" s="6"/>
    </row>
    <row r="306" spans="1:83" s="14" customFormat="1" x14ac:dyDescent="0.25">
      <c r="A306" s="3"/>
      <c r="B306" s="3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20"/>
      <c r="BZ306" s="20"/>
      <c r="CA306" s="20"/>
      <c r="CB306" s="20"/>
      <c r="CC306" s="20"/>
      <c r="CD306" s="20"/>
      <c r="CE306" s="6"/>
    </row>
    <row r="307" spans="1:83" s="14" customFormat="1" x14ac:dyDescent="0.25">
      <c r="A307" s="3"/>
      <c r="B307" s="3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20"/>
      <c r="BZ307" s="20"/>
      <c r="CA307" s="20"/>
      <c r="CB307" s="20"/>
      <c r="CC307" s="20"/>
      <c r="CD307" s="20"/>
      <c r="CE307" s="6"/>
    </row>
    <row r="308" spans="1:83" s="14" customFormat="1" x14ac:dyDescent="0.25">
      <c r="A308" s="3"/>
      <c r="B308" s="3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20"/>
      <c r="BZ308" s="20"/>
      <c r="CA308" s="20"/>
      <c r="CB308" s="20"/>
      <c r="CC308" s="20"/>
      <c r="CD308" s="20"/>
      <c r="CE308" s="6"/>
    </row>
    <row r="309" spans="1:83" s="14" customFormat="1" x14ac:dyDescent="0.25">
      <c r="A309" s="3"/>
      <c r="B309" s="3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20"/>
      <c r="BZ309" s="20"/>
      <c r="CA309" s="20"/>
      <c r="CB309" s="20"/>
      <c r="CC309" s="20"/>
      <c r="CD309" s="20"/>
      <c r="CE309" s="6"/>
    </row>
    <row r="310" spans="1:83" s="14" customFormat="1" x14ac:dyDescent="0.25">
      <c r="A310" s="3"/>
      <c r="B310" s="3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20"/>
      <c r="BZ310" s="20"/>
      <c r="CA310" s="20"/>
      <c r="CB310" s="20"/>
      <c r="CC310" s="20"/>
      <c r="CD310" s="20"/>
      <c r="CE310" s="6"/>
    </row>
    <row r="311" spans="1:83" s="14" customFormat="1" x14ac:dyDescent="0.25">
      <c r="A311" s="3"/>
      <c r="B311" s="3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20"/>
      <c r="BZ311" s="20"/>
      <c r="CA311" s="20"/>
      <c r="CB311" s="20"/>
      <c r="CC311" s="20"/>
      <c r="CD311" s="20"/>
      <c r="CE311" s="6"/>
    </row>
    <row r="312" spans="1:83" s="14" customFormat="1" x14ac:dyDescent="0.25">
      <c r="A312" s="3"/>
      <c r="B312" s="3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20"/>
      <c r="BZ312" s="20"/>
      <c r="CA312" s="20"/>
      <c r="CB312" s="20"/>
      <c r="CC312" s="20"/>
      <c r="CD312" s="20"/>
      <c r="CE312" s="6"/>
    </row>
    <row r="313" spans="1:83" s="14" customFormat="1" x14ac:dyDescent="0.25">
      <c r="A313" s="3"/>
      <c r="B313" s="3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20"/>
      <c r="BZ313" s="20"/>
      <c r="CA313" s="20"/>
      <c r="CB313" s="20"/>
      <c r="CC313" s="20"/>
      <c r="CD313" s="20"/>
      <c r="CE313" s="6"/>
    </row>
    <row r="314" spans="1:83" s="14" customFormat="1" x14ac:dyDescent="0.25">
      <c r="A314" s="3"/>
      <c r="B314" s="3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20"/>
      <c r="BZ314" s="20"/>
      <c r="CA314" s="20"/>
      <c r="CB314" s="20"/>
      <c r="CC314" s="20"/>
      <c r="CD314" s="20"/>
      <c r="CE314" s="6"/>
    </row>
    <row r="315" spans="1:83" s="14" customFormat="1" x14ac:dyDescent="0.25">
      <c r="A315" s="3"/>
      <c r="B315" s="3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20"/>
      <c r="BZ315" s="20"/>
      <c r="CA315" s="20"/>
      <c r="CB315" s="20"/>
      <c r="CC315" s="20"/>
      <c r="CD315" s="20"/>
      <c r="CE315" s="6"/>
    </row>
    <row r="316" spans="1:83" s="14" customFormat="1" x14ac:dyDescent="0.25">
      <c r="A316" s="3"/>
      <c r="B316" s="3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20"/>
      <c r="BZ316" s="20"/>
      <c r="CA316" s="20"/>
      <c r="CB316" s="20"/>
      <c r="CC316" s="20"/>
      <c r="CD316" s="20"/>
      <c r="CE316" s="6"/>
    </row>
    <row r="317" spans="1:83" s="14" customFormat="1" x14ac:dyDescent="0.25">
      <c r="A317" s="3"/>
      <c r="B317" s="3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20"/>
      <c r="BZ317" s="20"/>
      <c r="CA317" s="20"/>
      <c r="CB317" s="20"/>
      <c r="CC317" s="20"/>
      <c r="CD317" s="20"/>
      <c r="CE317" s="6"/>
    </row>
    <row r="318" spans="1:83" s="14" customFormat="1" x14ac:dyDescent="0.25">
      <c r="A318" s="3"/>
      <c r="B318" s="3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20"/>
      <c r="BZ318" s="20"/>
      <c r="CA318" s="20"/>
      <c r="CB318" s="20"/>
      <c r="CC318" s="20"/>
      <c r="CD318" s="20"/>
      <c r="CE318" s="6"/>
    </row>
    <row r="319" spans="1:83" s="14" customFormat="1" x14ac:dyDescent="0.25">
      <c r="A319" s="3"/>
      <c r="B319" s="3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20"/>
      <c r="BZ319" s="20"/>
      <c r="CA319" s="20"/>
      <c r="CB319" s="20"/>
      <c r="CC319" s="20"/>
      <c r="CD319" s="20"/>
      <c r="CE319" s="6"/>
    </row>
    <row r="320" spans="1:83" s="14" customFormat="1" x14ac:dyDescent="0.25">
      <c r="A320" s="3"/>
      <c r="B320" s="3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20"/>
      <c r="BZ320" s="20"/>
      <c r="CA320" s="20"/>
      <c r="CB320" s="20"/>
      <c r="CC320" s="20"/>
      <c r="CD320" s="20"/>
      <c r="CE320" s="6"/>
    </row>
    <row r="321" spans="1:83" s="14" customFormat="1" x14ac:dyDescent="0.25">
      <c r="A321" s="3"/>
      <c r="B321" s="3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20"/>
      <c r="BZ321" s="20"/>
      <c r="CA321" s="20"/>
      <c r="CB321" s="20"/>
      <c r="CC321" s="20"/>
      <c r="CD321" s="20"/>
      <c r="CE321" s="6"/>
    </row>
    <row r="322" spans="1:83" s="14" customFormat="1" x14ac:dyDescent="0.25">
      <c r="A322" s="3"/>
      <c r="B322" s="3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20"/>
      <c r="BZ322" s="20"/>
      <c r="CA322" s="20"/>
      <c r="CB322" s="20"/>
      <c r="CC322" s="20"/>
      <c r="CD322" s="20"/>
      <c r="CE322" s="6"/>
    </row>
    <row r="323" spans="1:83" s="14" customFormat="1" x14ac:dyDescent="0.25">
      <c r="A323" s="3"/>
      <c r="B323" s="3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20"/>
      <c r="BZ323" s="20"/>
      <c r="CA323" s="20"/>
      <c r="CB323" s="20"/>
      <c r="CC323" s="20"/>
      <c r="CD323" s="20"/>
      <c r="CE323" s="6"/>
    </row>
    <row r="324" spans="1:83" s="14" customFormat="1" x14ac:dyDescent="0.25">
      <c r="A324" s="3"/>
      <c r="B324" s="3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20"/>
      <c r="BZ324" s="20"/>
      <c r="CA324" s="20"/>
      <c r="CB324" s="20"/>
      <c r="CC324" s="20"/>
      <c r="CD324" s="20"/>
      <c r="CE324" s="6"/>
    </row>
    <row r="325" spans="1:83" s="14" customFormat="1" x14ac:dyDescent="0.25">
      <c r="A325" s="3"/>
      <c r="B325" s="3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20"/>
      <c r="BZ325" s="20"/>
      <c r="CA325" s="20"/>
      <c r="CB325" s="20"/>
      <c r="CC325" s="20"/>
      <c r="CD325" s="20"/>
      <c r="CE325" s="6"/>
    </row>
    <row r="326" spans="1:83" s="14" customFormat="1" x14ac:dyDescent="0.25">
      <c r="A326" s="3"/>
      <c r="B326" s="3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20"/>
      <c r="BZ326" s="20"/>
      <c r="CA326" s="20"/>
      <c r="CB326" s="20"/>
      <c r="CC326" s="20"/>
      <c r="CD326" s="20"/>
      <c r="CE326" s="6"/>
    </row>
    <row r="327" spans="1:83" s="14" customFormat="1" x14ac:dyDescent="0.25">
      <c r="A327" s="3"/>
      <c r="B327" s="3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20"/>
      <c r="BZ327" s="20"/>
      <c r="CA327" s="20"/>
      <c r="CB327" s="20"/>
      <c r="CC327" s="20"/>
      <c r="CD327" s="20"/>
      <c r="CE327" s="6"/>
    </row>
    <row r="328" spans="1:83" s="14" customFormat="1" x14ac:dyDescent="0.25">
      <c r="A328" s="3"/>
      <c r="B328" s="3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20"/>
      <c r="BZ328" s="20"/>
      <c r="CA328" s="20"/>
      <c r="CB328" s="20"/>
      <c r="CC328" s="20"/>
      <c r="CD328" s="20"/>
      <c r="CE328" s="6"/>
    </row>
    <row r="329" spans="1:83" s="14" customFormat="1" x14ac:dyDescent="0.25">
      <c r="A329" s="3"/>
      <c r="B329" s="3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20"/>
      <c r="BZ329" s="20"/>
      <c r="CA329" s="20"/>
      <c r="CB329" s="20"/>
      <c r="CC329" s="20"/>
      <c r="CD329" s="20"/>
      <c r="CE329" s="6"/>
    </row>
    <row r="330" spans="1:83" s="14" customFormat="1" x14ac:dyDescent="0.25">
      <c r="A330" s="3"/>
      <c r="B330" s="3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20"/>
      <c r="BZ330" s="20"/>
      <c r="CA330" s="20"/>
      <c r="CB330" s="20"/>
      <c r="CC330" s="20"/>
      <c r="CD330" s="20"/>
      <c r="CE330" s="6"/>
    </row>
    <row r="331" spans="1:83" s="14" customFormat="1" x14ac:dyDescent="0.25">
      <c r="A331" s="3"/>
      <c r="B331" s="3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20"/>
      <c r="BZ331" s="20"/>
      <c r="CA331" s="20"/>
      <c r="CB331" s="20"/>
      <c r="CC331" s="20"/>
      <c r="CD331" s="20"/>
      <c r="CE331" s="6"/>
    </row>
    <row r="332" spans="1:83" s="14" customFormat="1" x14ac:dyDescent="0.25">
      <c r="A332" s="3"/>
      <c r="B332" s="3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20"/>
      <c r="BZ332" s="20"/>
      <c r="CA332" s="20"/>
      <c r="CB332" s="20"/>
      <c r="CC332" s="20"/>
      <c r="CD332" s="20"/>
      <c r="CE332" s="6"/>
    </row>
    <row r="333" spans="1:83" s="14" customFormat="1" x14ac:dyDescent="0.25">
      <c r="A333" s="3"/>
      <c r="B333" s="3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20"/>
      <c r="BZ333" s="20"/>
      <c r="CA333" s="20"/>
      <c r="CB333" s="20"/>
      <c r="CC333" s="20"/>
      <c r="CD333" s="20"/>
      <c r="CE333" s="6"/>
    </row>
    <row r="334" spans="1:83" s="14" customFormat="1" x14ac:dyDescent="0.25">
      <c r="A334" s="3"/>
      <c r="B334" s="3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20"/>
      <c r="BZ334" s="20"/>
      <c r="CA334" s="20"/>
      <c r="CB334" s="20"/>
      <c r="CC334" s="20"/>
      <c r="CD334" s="20"/>
      <c r="CE334" s="6"/>
    </row>
    <row r="335" spans="1:83" s="14" customFormat="1" x14ac:dyDescent="0.25">
      <c r="A335" s="3"/>
      <c r="B335" s="3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20"/>
      <c r="BZ335" s="20"/>
      <c r="CA335" s="20"/>
      <c r="CB335" s="20"/>
      <c r="CC335" s="20"/>
      <c r="CD335" s="20"/>
      <c r="CE335" s="6"/>
    </row>
    <row r="336" spans="1:83" s="14" customFormat="1" x14ac:dyDescent="0.25">
      <c r="A336" s="3"/>
      <c r="B336" s="3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20"/>
      <c r="BZ336" s="20"/>
      <c r="CA336" s="20"/>
      <c r="CB336" s="20"/>
      <c r="CC336" s="20"/>
      <c r="CD336" s="20"/>
      <c r="CE336" s="6"/>
    </row>
    <row r="337" spans="1:83" s="14" customFormat="1" x14ac:dyDescent="0.25">
      <c r="A337" s="3"/>
      <c r="B337" s="3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20"/>
      <c r="BZ337" s="20"/>
      <c r="CA337" s="20"/>
      <c r="CB337" s="20"/>
      <c r="CC337" s="20"/>
      <c r="CD337" s="20"/>
      <c r="CE337" s="6"/>
    </row>
    <row r="338" spans="1:83" s="14" customFormat="1" x14ac:dyDescent="0.25">
      <c r="A338" s="3"/>
      <c r="B338" s="3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20"/>
      <c r="BZ338" s="20"/>
      <c r="CA338" s="20"/>
      <c r="CB338" s="20"/>
      <c r="CC338" s="20"/>
      <c r="CD338" s="20"/>
      <c r="CE338" s="6"/>
    </row>
    <row r="339" spans="1:83" s="14" customFormat="1" x14ac:dyDescent="0.25">
      <c r="A339" s="3"/>
      <c r="B339" s="3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20"/>
      <c r="BZ339" s="20"/>
      <c r="CA339" s="20"/>
      <c r="CB339" s="20"/>
      <c r="CC339" s="20"/>
      <c r="CD339" s="20"/>
      <c r="CE339" s="6"/>
    </row>
    <row r="340" spans="1:83" s="14" customFormat="1" x14ac:dyDescent="0.25">
      <c r="A340" s="3"/>
      <c r="B340" s="3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20"/>
      <c r="BZ340" s="20"/>
      <c r="CA340" s="20"/>
      <c r="CB340" s="20"/>
      <c r="CC340" s="20"/>
      <c r="CD340" s="20"/>
      <c r="CE340" s="6"/>
    </row>
    <row r="341" spans="1:83" s="14" customFormat="1" x14ac:dyDescent="0.25">
      <c r="A341" s="3"/>
      <c r="B341" s="3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20"/>
      <c r="BZ341" s="20"/>
      <c r="CA341" s="20"/>
      <c r="CB341" s="20"/>
      <c r="CC341" s="20"/>
      <c r="CD341" s="20"/>
      <c r="CE341" s="6"/>
    </row>
    <row r="342" spans="1:83" s="14" customFormat="1" x14ac:dyDescent="0.25">
      <c r="A342" s="3"/>
      <c r="B342" s="3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20"/>
      <c r="BZ342" s="20"/>
      <c r="CA342" s="20"/>
      <c r="CB342" s="20"/>
      <c r="CC342" s="20"/>
      <c r="CD342" s="20"/>
      <c r="CE342" s="6"/>
    </row>
    <row r="343" spans="1:83" s="14" customFormat="1" x14ac:dyDescent="0.25">
      <c r="A343" s="3"/>
      <c r="B343" s="3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20"/>
      <c r="BZ343" s="20"/>
      <c r="CA343" s="20"/>
      <c r="CB343" s="20"/>
      <c r="CC343" s="20"/>
      <c r="CD343" s="20"/>
      <c r="CE343" s="6"/>
    </row>
    <row r="344" spans="1:83" s="14" customFormat="1" x14ac:dyDescent="0.25">
      <c r="A344" s="3"/>
      <c r="B344" s="3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20"/>
      <c r="BZ344" s="20"/>
      <c r="CA344" s="20"/>
      <c r="CB344" s="20"/>
      <c r="CC344" s="20"/>
      <c r="CD344" s="20"/>
      <c r="CE344" s="6"/>
    </row>
    <row r="345" spans="1:83" s="14" customFormat="1" x14ac:dyDescent="0.25">
      <c r="A345" s="3"/>
      <c r="B345" s="3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20"/>
      <c r="BZ345" s="20"/>
      <c r="CA345" s="20"/>
      <c r="CB345" s="20"/>
      <c r="CC345" s="20"/>
      <c r="CD345" s="20"/>
      <c r="CE345" s="6"/>
    </row>
    <row r="346" spans="1:83" s="14" customFormat="1" x14ac:dyDescent="0.25">
      <c r="A346" s="3"/>
      <c r="B346" s="3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20"/>
      <c r="BZ346" s="20"/>
      <c r="CA346" s="20"/>
      <c r="CB346" s="20"/>
      <c r="CC346" s="20"/>
      <c r="CD346" s="20"/>
      <c r="CE346" s="6"/>
    </row>
    <row r="347" spans="1:83" s="14" customFormat="1" x14ac:dyDescent="0.25">
      <c r="A347" s="3"/>
      <c r="B347" s="3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20"/>
      <c r="BZ347" s="20"/>
      <c r="CA347" s="20"/>
      <c r="CB347" s="20"/>
      <c r="CC347" s="20"/>
      <c r="CD347" s="20"/>
      <c r="CE347" s="6"/>
    </row>
    <row r="348" spans="1:83" s="14" customFormat="1" x14ac:dyDescent="0.25">
      <c r="A348" s="3"/>
      <c r="B348" s="3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20"/>
      <c r="BZ348" s="20"/>
      <c r="CA348" s="20"/>
      <c r="CB348" s="20"/>
      <c r="CC348" s="20"/>
      <c r="CD348" s="20"/>
      <c r="CE348" s="6"/>
    </row>
    <row r="349" spans="1:83" s="14" customFormat="1" x14ac:dyDescent="0.25">
      <c r="A349" s="3"/>
      <c r="B349" s="3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20"/>
      <c r="BZ349" s="20"/>
      <c r="CA349" s="20"/>
      <c r="CB349" s="20"/>
      <c r="CC349" s="20"/>
      <c r="CD349" s="20"/>
      <c r="CE349" s="6"/>
    </row>
    <row r="350" spans="1:83" s="14" customFormat="1" x14ac:dyDescent="0.25">
      <c r="A350" s="3"/>
      <c r="B350" s="3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20"/>
      <c r="BZ350" s="20"/>
      <c r="CA350" s="20"/>
      <c r="CB350" s="20"/>
      <c r="CC350" s="20"/>
      <c r="CD350" s="20"/>
      <c r="CE350" s="6"/>
    </row>
    <row r="351" spans="1:83" s="14" customFormat="1" x14ac:dyDescent="0.25">
      <c r="A351" s="3"/>
      <c r="B351" s="3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20"/>
      <c r="BZ351" s="20"/>
      <c r="CA351" s="20"/>
      <c r="CB351" s="20"/>
      <c r="CC351" s="20"/>
      <c r="CD351" s="20"/>
      <c r="CE351" s="6"/>
    </row>
    <row r="352" spans="1:83" s="14" customFormat="1" x14ac:dyDescent="0.25">
      <c r="A352" s="3"/>
      <c r="B352" s="3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20"/>
      <c r="BZ352" s="20"/>
      <c r="CA352" s="20"/>
      <c r="CB352" s="20"/>
      <c r="CC352" s="20"/>
      <c r="CD352" s="20"/>
      <c r="CE352" s="6"/>
    </row>
    <row r="353" spans="1:83" s="14" customFormat="1" x14ac:dyDescent="0.25">
      <c r="A353" s="3"/>
      <c r="B353" s="3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20"/>
      <c r="BZ353" s="20"/>
      <c r="CA353" s="20"/>
      <c r="CB353" s="20"/>
      <c r="CC353" s="20"/>
      <c r="CD353" s="20"/>
      <c r="CE353" s="6"/>
    </row>
    <row r="354" spans="1:83" s="14" customFormat="1" x14ac:dyDescent="0.25">
      <c r="A354" s="3"/>
      <c r="B354" s="3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20"/>
      <c r="BZ354" s="20"/>
      <c r="CA354" s="20"/>
      <c r="CB354" s="20"/>
      <c r="CC354" s="20"/>
      <c r="CD354" s="20"/>
      <c r="CE354" s="6"/>
    </row>
    <row r="355" spans="1:83" s="14" customFormat="1" x14ac:dyDescent="0.25">
      <c r="A355" s="3"/>
      <c r="B355" s="3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20"/>
      <c r="BZ355" s="20"/>
      <c r="CA355" s="20"/>
      <c r="CB355" s="20"/>
      <c r="CC355" s="20"/>
      <c r="CD355" s="20"/>
      <c r="CE355" s="6"/>
    </row>
    <row r="356" spans="1:83" s="14" customFormat="1" x14ac:dyDescent="0.25">
      <c r="A356" s="3"/>
      <c r="B356" s="3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20"/>
      <c r="BZ356" s="20"/>
      <c r="CA356" s="20"/>
      <c r="CB356" s="20"/>
      <c r="CC356" s="20"/>
      <c r="CD356" s="20"/>
      <c r="CE356" s="6"/>
    </row>
    <row r="357" spans="1:83" s="14" customFormat="1" x14ac:dyDescent="0.25">
      <c r="A357" s="3"/>
      <c r="B357" s="3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20"/>
      <c r="BZ357" s="20"/>
      <c r="CA357" s="20"/>
      <c r="CB357" s="20"/>
      <c r="CC357" s="20"/>
      <c r="CD357" s="20"/>
      <c r="CE357" s="6"/>
    </row>
    <row r="358" spans="1:83" s="14" customFormat="1" x14ac:dyDescent="0.25">
      <c r="A358" s="3"/>
      <c r="B358" s="3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20"/>
      <c r="BZ358" s="20"/>
      <c r="CA358" s="20"/>
      <c r="CB358" s="20"/>
      <c r="CC358" s="20"/>
      <c r="CD358" s="20"/>
      <c r="CE358" s="6"/>
    </row>
    <row r="359" spans="1:83" s="14" customFormat="1" x14ac:dyDescent="0.25">
      <c r="A359" s="3"/>
      <c r="B359" s="3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20"/>
      <c r="BZ359" s="20"/>
      <c r="CA359" s="20"/>
      <c r="CB359" s="20"/>
      <c r="CC359" s="20"/>
      <c r="CD359" s="20"/>
      <c r="CE359" s="6"/>
    </row>
    <row r="360" spans="1:83" s="14" customFormat="1" x14ac:dyDescent="0.25">
      <c r="A360" s="3"/>
      <c r="B360" s="3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20"/>
      <c r="BZ360" s="20"/>
      <c r="CA360" s="20"/>
      <c r="CB360" s="20"/>
      <c r="CC360" s="20"/>
      <c r="CD360" s="20"/>
      <c r="CE360" s="6"/>
    </row>
    <row r="361" spans="1:83" s="14" customFormat="1" x14ac:dyDescent="0.25">
      <c r="A361" s="3"/>
      <c r="B361" s="3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20"/>
      <c r="BZ361" s="20"/>
      <c r="CA361" s="20"/>
      <c r="CB361" s="20"/>
      <c r="CC361" s="20"/>
      <c r="CD361" s="20"/>
      <c r="CE361" s="6"/>
    </row>
    <row r="362" spans="1:83" s="14" customFormat="1" x14ac:dyDescent="0.25">
      <c r="A362" s="3"/>
      <c r="B362" s="3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20"/>
      <c r="BZ362" s="20"/>
      <c r="CA362" s="20"/>
      <c r="CB362" s="20"/>
      <c r="CC362" s="20"/>
      <c r="CD362" s="20"/>
      <c r="CE362" s="6"/>
    </row>
    <row r="363" spans="1:83" s="14" customFormat="1" x14ac:dyDescent="0.25">
      <c r="A363" s="3"/>
      <c r="B363" s="3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20"/>
      <c r="BZ363" s="20"/>
      <c r="CA363" s="20"/>
      <c r="CB363" s="20"/>
      <c r="CC363" s="20"/>
      <c r="CD363" s="20"/>
      <c r="CE363" s="6"/>
    </row>
  </sheetData>
  <sortState ref="A6:BU746">
    <sortCondition ref="A6:A746"/>
    <sortCondition ref="B6:B746"/>
  </sortState>
  <mergeCells count="48">
    <mergeCell ref="BC4:BD4"/>
    <mergeCell ref="BF4:BG4"/>
    <mergeCell ref="BH4:BI4"/>
    <mergeCell ref="AV3:AY3"/>
    <mergeCell ref="BA3:BD3"/>
    <mergeCell ref="BF3:BI3"/>
    <mergeCell ref="AV4:AW4"/>
    <mergeCell ref="AX4:AY4"/>
    <mergeCell ref="BA4:BB4"/>
    <mergeCell ref="W4:X4"/>
    <mergeCell ref="Y4:Z4"/>
    <mergeCell ref="AB4:AC4"/>
    <mergeCell ref="AD4:AE4"/>
    <mergeCell ref="AG4:AH4"/>
    <mergeCell ref="AI4:AJ4"/>
    <mergeCell ref="AL4:AM4"/>
    <mergeCell ref="AN4:AO4"/>
    <mergeCell ref="AQ4:AR4"/>
    <mergeCell ref="AS4:AT4"/>
    <mergeCell ref="W3:Z3"/>
    <mergeCell ref="AB3:AE3"/>
    <mergeCell ref="AG3:AJ3"/>
    <mergeCell ref="AL3:AO3"/>
    <mergeCell ref="AQ3:AT3"/>
    <mergeCell ref="BT4:BU4"/>
    <mergeCell ref="BV4:BW4"/>
    <mergeCell ref="BT3:BW3"/>
    <mergeCell ref="BY3:CD3"/>
    <mergeCell ref="BY4:BZ4"/>
    <mergeCell ref="CA4:CB4"/>
    <mergeCell ref="CC4:CD4"/>
    <mergeCell ref="BK3:BL3"/>
    <mergeCell ref="BM3:BR3"/>
    <mergeCell ref="BM4:BN4"/>
    <mergeCell ref="BO4:BP4"/>
    <mergeCell ref="BQ4:BR4"/>
    <mergeCell ref="M3:P3"/>
    <mergeCell ref="M4:N4"/>
    <mergeCell ref="O4:P4"/>
    <mergeCell ref="R4:S4"/>
    <mergeCell ref="T4:U4"/>
    <mergeCell ref="R3:U3"/>
    <mergeCell ref="C3:F3"/>
    <mergeCell ref="C4:D4"/>
    <mergeCell ref="E4:F4"/>
    <mergeCell ref="H3:K3"/>
    <mergeCell ref="H4:I4"/>
    <mergeCell ref="J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8" sqref="P28:Q28"/>
    </sheetView>
  </sheetViews>
  <sheetFormatPr defaultRowHeight="15" x14ac:dyDescent="0.25"/>
  <cols>
    <col min="1" max="1" width="29.85546875" bestFit="1" customWidth="1"/>
    <col min="3" max="3" width="9.140625" style="27"/>
    <col min="6" max="6" width="9.140625" style="27"/>
    <col min="12" max="12" width="7.28515625" bestFit="1" customWidth="1"/>
    <col min="13" max="13" width="12.140625" bestFit="1" customWidth="1"/>
    <col min="17" max="17" width="13.7109375" bestFit="1" customWidth="1"/>
  </cols>
  <sheetData>
    <row r="1" spans="1:16" x14ac:dyDescent="0.25">
      <c r="A1" s="9" t="s">
        <v>0</v>
      </c>
    </row>
    <row r="2" spans="1:16" x14ac:dyDescent="0.25">
      <c r="A2" s="9" t="s">
        <v>291</v>
      </c>
    </row>
    <row r="3" spans="1:16" x14ac:dyDescent="0.25">
      <c r="A3" s="9"/>
    </row>
    <row r="4" spans="1:16" x14ac:dyDescent="0.25">
      <c r="A4" s="9"/>
      <c r="B4" s="46" t="s">
        <v>306</v>
      </c>
      <c r="C4" s="46"/>
      <c r="D4" s="46"/>
      <c r="E4" s="46" t="s">
        <v>307</v>
      </c>
      <c r="F4" s="46"/>
      <c r="G4" s="46"/>
      <c r="H4" s="46" t="s">
        <v>308</v>
      </c>
      <c r="I4" s="46"/>
      <c r="J4" s="46"/>
      <c r="K4" s="46"/>
      <c r="L4" s="46" t="s">
        <v>309</v>
      </c>
      <c r="M4" s="46"/>
      <c r="N4" s="46"/>
    </row>
    <row r="5" spans="1:16" x14ac:dyDescent="0.25">
      <c r="A5" s="9" t="s">
        <v>1</v>
      </c>
      <c r="B5" t="s">
        <v>298</v>
      </c>
      <c r="C5" s="27" t="s">
        <v>299</v>
      </c>
      <c r="D5" t="s">
        <v>300</v>
      </c>
      <c r="E5" t="s">
        <v>301</v>
      </c>
      <c r="F5" s="27" t="s">
        <v>299</v>
      </c>
      <c r="G5" t="s">
        <v>300</v>
      </c>
      <c r="H5" t="s">
        <v>302</v>
      </c>
      <c r="I5" t="s">
        <v>303</v>
      </c>
      <c r="J5" t="s">
        <v>304</v>
      </c>
      <c r="K5" t="s">
        <v>300</v>
      </c>
      <c r="L5" t="s">
        <v>310</v>
      </c>
      <c r="M5" t="s">
        <v>311</v>
      </c>
      <c r="N5" t="s">
        <v>320</v>
      </c>
      <c r="O5" t="s">
        <v>321</v>
      </c>
      <c r="P5" t="s">
        <v>322</v>
      </c>
    </row>
    <row r="6" spans="1:16" x14ac:dyDescent="0.25">
      <c r="A6" s="1" t="s">
        <v>3</v>
      </c>
      <c r="B6">
        <v>14</v>
      </c>
      <c r="C6" s="27">
        <v>2</v>
      </c>
      <c r="E6">
        <v>33</v>
      </c>
      <c r="F6" s="27">
        <v>2</v>
      </c>
      <c r="H6" s="37">
        <f>SUM(B6/$B$32)</f>
        <v>4.9278423090461107E-3</v>
      </c>
      <c r="I6" s="37">
        <f>SUM(E6/$E$32)</f>
        <v>2.1153846153846155E-2</v>
      </c>
      <c r="J6" s="37">
        <f>SUM(H6:I6)</f>
        <v>2.6081688462892265E-2</v>
      </c>
      <c r="L6">
        <v>14</v>
      </c>
      <c r="M6">
        <v>6</v>
      </c>
      <c r="N6">
        <f>SUM(L6:M6)</f>
        <v>20</v>
      </c>
      <c r="O6">
        <f>SUM(B6,E6)</f>
        <v>47</v>
      </c>
      <c r="P6" s="38">
        <f>SUM(O6/N6)</f>
        <v>2.35</v>
      </c>
    </row>
    <row r="7" spans="1:16" x14ac:dyDescent="0.25">
      <c r="A7" s="1" t="s">
        <v>14</v>
      </c>
      <c r="B7">
        <v>268</v>
      </c>
      <c r="C7" s="27">
        <v>1</v>
      </c>
      <c r="E7">
        <v>0</v>
      </c>
      <c r="F7" s="27" t="s">
        <v>275</v>
      </c>
      <c r="H7" s="37">
        <f t="shared" ref="H7:H31" si="0">SUM(B7/$B$32)</f>
        <v>9.4332981344596972E-2</v>
      </c>
      <c r="I7" s="37">
        <f t="shared" ref="I7:I31" si="1">SUM(E7/$E$32)</f>
        <v>0</v>
      </c>
      <c r="J7" s="37">
        <f t="shared" ref="J7:J31" si="2">SUM(H7:I7)</f>
        <v>9.4332981344596972E-2</v>
      </c>
      <c r="L7">
        <v>29</v>
      </c>
      <c r="M7">
        <v>0</v>
      </c>
      <c r="N7">
        <f t="shared" ref="N7:N31" si="3">SUM(L7:M7)</f>
        <v>29</v>
      </c>
      <c r="O7">
        <f t="shared" ref="O7:O31" si="4">SUM(B7,E7)</f>
        <v>268</v>
      </c>
      <c r="P7" s="38">
        <f t="shared" ref="P7:P31" si="5">SUM(O7/N7)</f>
        <v>9.2413793103448274</v>
      </c>
    </row>
    <row r="8" spans="1:16" x14ac:dyDescent="0.25">
      <c r="A8" s="1" t="s">
        <v>20</v>
      </c>
      <c r="B8">
        <v>53</v>
      </c>
      <c r="C8" s="27">
        <v>3</v>
      </c>
      <c r="E8">
        <v>15</v>
      </c>
      <c r="F8" s="27">
        <v>3</v>
      </c>
      <c r="H8" s="37">
        <f t="shared" si="0"/>
        <v>1.8655403027103133E-2</v>
      </c>
      <c r="I8" s="37">
        <f t="shared" si="1"/>
        <v>9.6153846153846159E-3</v>
      </c>
      <c r="J8" s="37">
        <f t="shared" si="2"/>
        <v>2.8270787642487749E-2</v>
      </c>
      <c r="L8">
        <v>8</v>
      </c>
      <c r="M8">
        <v>2</v>
      </c>
      <c r="N8">
        <f t="shared" si="3"/>
        <v>10</v>
      </c>
      <c r="O8">
        <f t="shared" si="4"/>
        <v>68</v>
      </c>
      <c r="P8" s="38">
        <f t="shared" si="5"/>
        <v>6.8</v>
      </c>
    </row>
    <row r="9" spans="1:16" x14ac:dyDescent="0.25">
      <c r="A9" s="1" t="s">
        <v>25</v>
      </c>
      <c r="B9">
        <v>203</v>
      </c>
      <c r="C9" s="27">
        <v>1</v>
      </c>
      <c r="E9" s="53">
        <v>54</v>
      </c>
      <c r="F9" s="54">
        <v>3</v>
      </c>
      <c r="G9" s="53" t="s">
        <v>315</v>
      </c>
      <c r="H9" s="37">
        <f t="shared" si="0"/>
        <v>7.1453713481168607E-2</v>
      </c>
      <c r="I9" s="37">
        <f t="shared" si="1"/>
        <v>3.4615384615384617E-2</v>
      </c>
      <c r="J9" s="37">
        <f t="shared" si="2"/>
        <v>0.10606909809655322</v>
      </c>
      <c r="L9">
        <v>37</v>
      </c>
      <c r="M9">
        <v>3</v>
      </c>
      <c r="N9">
        <f t="shared" si="3"/>
        <v>40</v>
      </c>
      <c r="O9">
        <f t="shared" si="4"/>
        <v>257</v>
      </c>
      <c r="P9" s="38">
        <f t="shared" si="5"/>
        <v>6.4249999999999998</v>
      </c>
    </row>
    <row r="10" spans="1:16" x14ac:dyDescent="0.25">
      <c r="A10" s="1" t="s">
        <v>292</v>
      </c>
      <c r="B10" s="51">
        <v>146</v>
      </c>
      <c r="C10" s="52">
        <v>2</v>
      </c>
      <c r="D10" s="51" t="s">
        <v>316</v>
      </c>
      <c r="E10">
        <v>123</v>
      </c>
      <c r="F10" s="27">
        <v>1</v>
      </c>
      <c r="H10" s="37">
        <f t="shared" si="0"/>
        <v>5.1390355508623725E-2</v>
      </c>
      <c r="I10" s="37">
        <f t="shared" si="1"/>
        <v>7.8846153846153844E-2</v>
      </c>
      <c r="J10" s="37">
        <f t="shared" si="2"/>
        <v>0.13023650935477757</v>
      </c>
      <c r="L10">
        <v>16</v>
      </c>
      <c r="M10">
        <v>26</v>
      </c>
      <c r="N10">
        <f t="shared" si="3"/>
        <v>42</v>
      </c>
      <c r="O10">
        <f t="shared" si="4"/>
        <v>269</v>
      </c>
      <c r="P10" s="38">
        <f t="shared" si="5"/>
        <v>6.4047619047619051</v>
      </c>
    </row>
    <row r="11" spans="1:16" x14ac:dyDescent="0.25">
      <c r="A11" s="1" t="s">
        <v>59</v>
      </c>
      <c r="B11">
        <v>115</v>
      </c>
      <c r="C11" s="27">
        <v>1</v>
      </c>
      <c r="E11" s="51">
        <v>78</v>
      </c>
      <c r="F11" s="52">
        <v>2</v>
      </c>
      <c r="G11" s="51" t="s">
        <v>318</v>
      </c>
      <c r="H11" s="37">
        <f t="shared" si="0"/>
        <v>4.0478704681450192E-2</v>
      </c>
      <c r="I11" s="37">
        <f t="shared" si="1"/>
        <v>0.05</v>
      </c>
      <c r="J11" s="37">
        <f t="shared" si="2"/>
        <v>9.0478704681450195E-2</v>
      </c>
      <c r="L11">
        <v>43</v>
      </c>
      <c r="M11">
        <v>8</v>
      </c>
      <c r="N11">
        <f t="shared" si="3"/>
        <v>51</v>
      </c>
      <c r="O11">
        <f t="shared" si="4"/>
        <v>193</v>
      </c>
      <c r="P11" s="38">
        <f t="shared" si="5"/>
        <v>3.784313725490196</v>
      </c>
    </row>
    <row r="12" spans="1:16" x14ac:dyDescent="0.25">
      <c r="A12" s="1" t="s">
        <v>76</v>
      </c>
      <c r="B12" s="47">
        <v>412</v>
      </c>
      <c r="C12" s="48">
        <v>1</v>
      </c>
      <c r="D12" s="47" t="s">
        <v>315</v>
      </c>
      <c r="E12" s="51">
        <v>78</v>
      </c>
      <c r="F12" s="52">
        <v>2</v>
      </c>
      <c r="G12" s="51" t="s">
        <v>317</v>
      </c>
      <c r="H12" s="56">
        <f t="shared" si="0"/>
        <v>0.14501935938049981</v>
      </c>
      <c r="I12" s="56">
        <f t="shared" si="1"/>
        <v>0.05</v>
      </c>
      <c r="J12" s="56">
        <f t="shared" si="2"/>
        <v>0.1950193593804998</v>
      </c>
      <c r="K12" s="47" t="s">
        <v>316</v>
      </c>
      <c r="L12">
        <v>73</v>
      </c>
      <c r="M12">
        <v>5</v>
      </c>
      <c r="N12">
        <f t="shared" si="3"/>
        <v>78</v>
      </c>
      <c r="O12">
        <f t="shared" si="4"/>
        <v>490</v>
      </c>
      <c r="P12" s="38">
        <f t="shared" si="5"/>
        <v>6.2820512820512819</v>
      </c>
    </row>
    <row r="13" spans="1:16" x14ac:dyDescent="0.25">
      <c r="A13" s="1" t="s">
        <v>93</v>
      </c>
      <c r="B13" s="51">
        <v>178</v>
      </c>
      <c r="C13" s="52">
        <v>2</v>
      </c>
      <c r="D13" s="51" t="s">
        <v>315</v>
      </c>
      <c r="E13">
        <v>0</v>
      </c>
      <c r="F13" s="27" t="s">
        <v>275</v>
      </c>
      <c r="H13" s="37">
        <f t="shared" si="0"/>
        <v>6.2653995072157687E-2</v>
      </c>
      <c r="I13" s="37">
        <f t="shared" si="1"/>
        <v>0</v>
      </c>
      <c r="J13" s="37">
        <f t="shared" si="2"/>
        <v>6.2653995072157687E-2</v>
      </c>
      <c r="L13">
        <v>25</v>
      </c>
      <c r="M13">
        <v>0</v>
      </c>
      <c r="N13">
        <f t="shared" si="3"/>
        <v>25</v>
      </c>
      <c r="O13">
        <f t="shared" si="4"/>
        <v>178</v>
      </c>
      <c r="P13" s="38">
        <f t="shared" si="5"/>
        <v>7.12</v>
      </c>
    </row>
    <row r="14" spans="1:16" x14ac:dyDescent="0.25">
      <c r="A14" s="1" t="s">
        <v>101</v>
      </c>
      <c r="B14">
        <v>138</v>
      </c>
      <c r="C14" s="27">
        <v>1</v>
      </c>
      <c r="E14" s="49">
        <v>191</v>
      </c>
      <c r="F14" s="50">
        <v>1</v>
      </c>
      <c r="G14" s="49" t="s">
        <v>315</v>
      </c>
      <c r="H14" s="56">
        <f t="shared" si="0"/>
        <v>4.8574445617740235E-2</v>
      </c>
      <c r="I14" s="56">
        <f t="shared" si="1"/>
        <v>0.12243589743589743</v>
      </c>
      <c r="J14" s="56">
        <f t="shared" si="2"/>
        <v>0.17101034305363766</v>
      </c>
      <c r="K14" s="47" t="s">
        <v>317</v>
      </c>
      <c r="L14">
        <v>49</v>
      </c>
      <c r="M14">
        <v>17</v>
      </c>
      <c r="N14">
        <f t="shared" si="3"/>
        <v>66</v>
      </c>
      <c r="O14">
        <f t="shared" si="4"/>
        <v>329</v>
      </c>
      <c r="P14" s="38">
        <f t="shared" si="5"/>
        <v>4.9848484848484844</v>
      </c>
    </row>
    <row r="15" spans="1:16" x14ac:dyDescent="0.25">
      <c r="A15" s="1" t="s">
        <v>118</v>
      </c>
      <c r="B15">
        <v>51</v>
      </c>
      <c r="C15" s="27">
        <v>2</v>
      </c>
      <c r="E15">
        <v>45</v>
      </c>
      <c r="F15" s="27">
        <v>2</v>
      </c>
      <c r="H15" s="37">
        <f t="shared" si="0"/>
        <v>1.7951425554382259E-2</v>
      </c>
      <c r="I15" s="37">
        <f t="shared" si="1"/>
        <v>2.8846153846153848E-2</v>
      </c>
      <c r="J15" s="37">
        <f t="shared" si="2"/>
        <v>4.679757940053611E-2</v>
      </c>
      <c r="L15">
        <v>19</v>
      </c>
      <c r="M15">
        <v>5</v>
      </c>
      <c r="N15">
        <f t="shared" si="3"/>
        <v>24</v>
      </c>
      <c r="O15">
        <f t="shared" si="4"/>
        <v>96</v>
      </c>
      <c r="P15" s="38">
        <f t="shared" si="5"/>
        <v>4</v>
      </c>
    </row>
    <row r="16" spans="1:16" x14ac:dyDescent="0.25">
      <c r="A16" s="1" t="s">
        <v>129</v>
      </c>
      <c r="B16">
        <v>0</v>
      </c>
      <c r="C16" s="27" t="s">
        <v>275</v>
      </c>
      <c r="E16" s="53">
        <v>21</v>
      </c>
      <c r="F16" s="54">
        <v>3</v>
      </c>
      <c r="G16" s="53" t="s">
        <v>317</v>
      </c>
      <c r="H16" s="37">
        <f t="shared" si="0"/>
        <v>0</v>
      </c>
      <c r="I16" s="37">
        <f t="shared" si="1"/>
        <v>1.3461538461538462E-2</v>
      </c>
      <c r="J16" s="37">
        <f t="shared" si="2"/>
        <v>1.3461538461538462E-2</v>
      </c>
      <c r="L16">
        <v>0</v>
      </c>
      <c r="M16">
        <v>4</v>
      </c>
      <c r="N16">
        <f t="shared" si="3"/>
        <v>4</v>
      </c>
      <c r="O16">
        <f t="shared" si="4"/>
        <v>21</v>
      </c>
      <c r="P16" s="38">
        <f t="shared" si="5"/>
        <v>5.25</v>
      </c>
    </row>
    <row r="17" spans="1:17" x14ac:dyDescent="0.25">
      <c r="A17" s="1" t="s">
        <v>138</v>
      </c>
      <c r="B17" s="53">
        <v>82</v>
      </c>
      <c r="C17" s="54">
        <v>3</v>
      </c>
      <c r="D17" s="53" t="s">
        <v>315</v>
      </c>
      <c r="E17">
        <v>42</v>
      </c>
      <c r="F17" s="27">
        <v>2</v>
      </c>
      <c r="H17" s="37">
        <f t="shared" si="0"/>
        <v>2.8863076381555792E-2</v>
      </c>
      <c r="I17" s="37">
        <f t="shared" si="1"/>
        <v>2.6923076923076925E-2</v>
      </c>
      <c r="J17" s="37">
        <f t="shared" si="2"/>
        <v>5.5786153304632713E-2</v>
      </c>
      <c r="L17">
        <v>12</v>
      </c>
      <c r="M17">
        <v>8</v>
      </c>
      <c r="N17">
        <f t="shared" si="3"/>
        <v>20</v>
      </c>
      <c r="O17">
        <f t="shared" si="4"/>
        <v>124</v>
      </c>
      <c r="P17" s="38">
        <f t="shared" si="5"/>
        <v>6.2</v>
      </c>
    </row>
    <row r="18" spans="1:17" x14ac:dyDescent="0.25">
      <c r="A18" s="1" t="s">
        <v>147</v>
      </c>
      <c r="B18">
        <v>72</v>
      </c>
      <c r="C18" s="27">
        <v>2</v>
      </c>
      <c r="E18">
        <v>46.5</v>
      </c>
      <c r="F18" s="27">
        <v>1</v>
      </c>
      <c r="H18" s="37">
        <f t="shared" si="0"/>
        <v>2.5343189017951427E-2</v>
      </c>
      <c r="I18" s="37">
        <f t="shared" si="1"/>
        <v>2.9807692307692309E-2</v>
      </c>
      <c r="J18" s="37">
        <f t="shared" si="2"/>
        <v>5.5150881325643733E-2</v>
      </c>
      <c r="L18">
        <v>23</v>
      </c>
      <c r="M18">
        <v>9.5</v>
      </c>
      <c r="N18">
        <f t="shared" si="3"/>
        <v>32.5</v>
      </c>
      <c r="O18">
        <f t="shared" si="4"/>
        <v>118.5</v>
      </c>
      <c r="P18" s="38">
        <f t="shared" si="5"/>
        <v>3.6461538461538461</v>
      </c>
    </row>
    <row r="19" spans="1:17" x14ac:dyDescent="0.25">
      <c r="A19" s="1" t="s">
        <v>157</v>
      </c>
      <c r="B19">
        <v>41</v>
      </c>
      <c r="C19" s="27">
        <v>1</v>
      </c>
      <c r="E19">
        <v>147.5</v>
      </c>
      <c r="F19" s="27">
        <v>1</v>
      </c>
      <c r="H19" s="37">
        <f t="shared" si="0"/>
        <v>1.4431538190777896E-2</v>
      </c>
      <c r="I19" s="37">
        <f t="shared" si="1"/>
        <v>9.4551282051282048E-2</v>
      </c>
      <c r="J19" s="37">
        <f t="shared" si="2"/>
        <v>0.10898282024205995</v>
      </c>
      <c r="L19">
        <v>29</v>
      </c>
      <c r="M19">
        <v>13.5</v>
      </c>
      <c r="N19">
        <f t="shared" si="3"/>
        <v>42.5</v>
      </c>
      <c r="O19">
        <f t="shared" si="4"/>
        <v>188.5</v>
      </c>
      <c r="P19" s="38">
        <f t="shared" si="5"/>
        <v>4.4352941176470591</v>
      </c>
    </row>
    <row r="20" spans="1:17" x14ac:dyDescent="0.25">
      <c r="A20" s="1" t="s">
        <v>167</v>
      </c>
      <c r="B20" s="47">
        <v>315</v>
      </c>
      <c r="C20" s="48">
        <v>1</v>
      </c>
      <c r="D20" s="47" t="s">
        <v>317</v>
      </c>
      <c r="E20">
        <v>6</v>
      </c>
      <c r="F20" s="27">
        <v>3</v>
      </c>
      <c r="H20" s="37">
        <f t="shared" si="0"/>
        <v>0.11087645195353749</v>
      </c>
      <c r="I20" s="37">
        <f t="shared" si="1"/>
        <v>3.8461538461538464E-3</v>
      </c>
      <c r="J20" s="37">
        <f t="shared" si="2"/>
        <v>0.11472260579969133</v>
      </c>
      <c r="L20">
        <v>29</v>
      </c>
      <c r="M20">
        <v>1</v>
      </c>
      <c r="N20">
        <f t="shared" si="3"/>
        <v>30</v>
      </c>
      <c r="O20">
        <f t="shared" si="4"/>
        <v>321</v>
      </c>
      <c r="P20" s="38">
        <f t="shared" si="5"/>
        <v>10.7</v>
      </c>
    </row>
    <row r="21" spans="1:17" x14ac:dyDescent="0.25">
      <c r="A21" s="1" t="s">
        <v>176</v>
      </c>
      <c r="B21" s="53">
        <v>79</v>
      </c>
      <c r="C21" s="54">
        <v>3</v>
      </c>
      <c r="D21" s="53" t="s">
        <v>316</v>
      </c>
      <c r="E21">
        <v>0</v>
      </c>
      <c r="F21" s="27" t="s">
        <v>275</v>
      </c>
      <c r="H21" s="37">
        <f t="shared" si="0"/>
        <v>2.7807110172474482E-2</v>
      </c>
      <c r="I21" s="37">
        <f t="shared" si="1"/>
        <v>0</v>
      </c>
      <c r="J21" s="37">
        <f t="shared" si="2"/>
        <v>2.7807110172474482E-2</v>
      </c>
      <c r="L21">
        <v>7</v>
      </c>
      <c r="M21">
        <v>0</v>
      </c>
      <c r="N21">
        <f t="shared" si="3"/>
        <v>7</v>
      </c>
      <c r="O21">
        <f t="shared" si="4"/>
        <v>79</v>
      </c>
      <c r="P21" s="38">
        <f t="shared" si="5"/>
        <v>11.285714285714286</v>
      </c>
    </row>
    <row r="22" spans="1:17" x14ac:dyDescent="0.25">
      <c r="A22" s="1" t="s">
        <v>179</v>
      </c>
      <c r="B22" s="53">
        <v>60</v>
      </c>
      <c r="C22" s="54">
        <v>3</v>
      </c>
      <c r="D22" s="53" t="s">
        <v>317</v>
      </c>
      <c r="E22">
        <v>33</v>
      </c>
      <c r="F22" s="27">
        <v>2</v>
      </c>
      <c r="H22" s="37">
        <f t="shared" si="0"/>
        <v>2.1119324181626188E-2</v>
      </c>
      <c r="I22" s="37">
        <f t="shared" si="1"/>
        <v>2.1153846153846155E-2</v>
      </c>
      <c r="J22" s="37">
        <f t="shared" si="2"/>
        <v>4.2273170335472343E-2</v>
      </c>
      <c r="L22">
        <v>11</v>
      </c>
      <c r="M22">
        <v>5</v>
      </c>
      <c r="N22">
        <f t="shared" si="3"/>
        <v>16</v>
      </c>
      <c r="O22">
        <f t="shared" si="4"/>
        <v>93</v>
      </c>
      <c r="P22" s="38">
        <f t="shared" si="5"/>
        <v>5.8125</v>
      </c>
    </row>
    <row r="23" spans="1:17" x14ac:dyDescent="0.25">
      <c r="A23" s="1" t="s">
        <v>185</v>
      </c>
      <c r="B23">
        <v>0</v>
      </c>
      <c r="C23" s="27" t="s">
        <v>275</v>
      </c>
      <c r="E23">
        <v>25.5</v>
      </c>
      <c r="F23" s="27">
        <v>2</v>
      </c>
      <c r="H23" s="37">
        <f t="shared" si="0"/>
        <v>0</v>
      </c>
      <c r="I23" s="37">
        <f t="shared" si="1"/>
        <v>1.6346153846153847E-2</v>
      </c>
      <c r="J23" s="37">
        <f t="shared" si="2"/>
        <v>1.6346153846153847E-2</v>
      </c>
      <c r="L23">
        <v>0</v>
      </c>
      <c r="M23">
        <v>6</v>
      </c>
      <c r="N23">
        <f t="shared" si="3"/>
        <v>6</v>
      </c>
      <c r="O23">
        <f t="shared" si="4"/>
        <v>25.5</v>
      </c>
      <c r="P23" s="38">
        <f t="shared" si="5"/>
        <v>4.25</v>
      </c>
    </row>
    <row r="24" spans="1:17" x14ac:dyDescent="0.25">
      <c r="A24" s="1" t="s">
        <v>190</v>
      </c>
      <c r="B24">
        <v>59</v>
      </c>
      <c r="C24" s="27">
        <v>2</v>
      </c>
      <c r="E24" s="49">
        <v>172.5</v>
      </c>
      <c r="F24" s="50">
        <v>1</v>
      </c>
      <c r="G24" s="49" t="s">
        <v>316</v>
      </c>
      <c r="H24" s="37">
        <f t="shared" si="0"/>
        <v>2.0767335445265753E-2</v>
      </c>
      <c r="I24" s="37">
        <f t="shared" si="1"/>
        <v>0.11057692307692307</v>
      </c>
      <c r="J24" s="37">
        <f t="shared" si="2"/>
        <v>0.13134425852218884</v>
      </c>
      <c r="L24">
        <v>19</v>
      </c>
      <c r="M24">
        <v>19</v>
      </c>
      <c r="N24">
        <f t="shared" si="3"/>
        <v>38</v>
      </c>
      <c r="O24">
        <f t="shared" si="4"/>
        <v>231.5</v>
      </c>
      <c r="P24" s="38">
        <f t="shared" si="5"/>
        <v>6.0921052631578947</v>
      </c>
    </row>
    <row r="25" spans="1:17" x14ac:dyDescent="0.25">
      <c r="A25" s="1" t="s">
        <v>206</v>
      </c>
      <c r="B25">
        <v>22</v>
      </c>
      <c r="C25" s="27">
        <v>3</v>
      </c>
      <c r="E25" s="53">
        <v>39</v>
      </c>
      <c r="F25" s="54">
        <v>3</v>
      </c>
      <c r="G25" s="53" t="s">
        <v>316</v>
      </c>
      <c r="H25" s="37">
        <f t="shared" si="0"/>
        <v>7.743752199929602E-3</v>
      </c>
      <c r="I25" s="37">
        <f t="shared" si="1"/>
        <v>2.5000000000000001E-2</v>
      </c>
      <c r="J25" s="37">
        <f t="shared" si="2"/>
        <v>3.2743752199929602E-2</v>
      </c>
      <c r="L25">
        <v>6</v>
      </c>
      <c r="M25">
        <v>2</v>
      </c>
      <c r="N25">
        <f t="shared" si="3"/>
        <v>8</v>
      </c>
      <c r="O25">
        <f t="shared" si="4"/>
        <v>61</v>
      </c>
      <c r="P25" s="38">
        <f t="shared" si="5"/>
        <v>7.625</v>
      </c>
    </row>
    <row r="26" spans="1:17" x14ac:dyDescent="0.25">
      <c r="A26" s="1" t="s">
        <v>211</v>
      </c>
      <c r="B26">
        <v>36</v>
      </c>
      <c r="C26" s="27">
        <v>3</v>
      </c>
      <c r="E26">
        <v>6</v>
      </c>
      <c r="F26" s="27">
        <v>3</v>
      </c>
      <c r="H26" s="37">
        <f t="shared" si="0"/>
        <v>1.2671594508975714E-2</v>
      </c>
      <c r="I26" s="37">
        <f t="shared" si="1"/>
        <v>3.8461538461538464E-3</v>
      </c>
      <c r="J26" s="37">
        <f t="shared" si="2"/>
        <v>1.651774835512956E-2</v>
      </c>
      <c r="L26">
        <v>13</v>
      </c>
      <c r="M26">
        <v>2</v>
      </c>
      <c r="N26">
        <f t="shared" si="3"/>
        <v>15</v>
      </c>
      <c r="O26">
        <f t="shared" si="4"/>
        <v>42</v>
      </c>
      <c r="P26" s="38">
        <f t="shared" si="5"/>
        <v>2.8</v>
      </c>
    </row>
    <row r="27" spans="1:17" x14ac:dyDescent="0.25">
      <c r="A27" s="1" t="s">
        <v>216</v>
      </c>
      <c r="B27">
        <v>20</v>
      </c>
      <c r="C27" s="27">
        <v>3</v>
      </c>
      <c r="E27">
        <v>51</v>
      </c>
      <c r="F27" s="27">
        <v>2</v>
      </c>
      <c r="H27" s="37">
        <f t="shared" si="0"/>
        <v>7.0397747272087294E-3</v>
      </c>
      <c r="I27" s="37">
        <f t="shared" si="1"/>
        <v>3.2692307692307694E-2</v>
      </c>
      <c r="J27" s="37">
        <f t="shared" si="2"/>
        <v>3.9732082419516423E-2</v>
      </c>
      <c r="L27">
        <v>7</v>
      </c>
      <c r="M27">
        <v>8</v>
      </c>
      <c r="N27">
        <f t="shared" si="3"/>
        <v>15</v>
      </c>
      <c r="O27">
        <f t="shared" si="4"/>
        <v>71</v>
      </c>
      <c r="P27" s="38">
        <f t="shared" si="5"/>
        <v>4.7333333333333334</v>
      </c>
    </row>
    <row r="28" spans="1:17" x14ac:dyDescent="0.25">
      <c r="A28" s="1" t="s">
        <v>225</v>
      </c>
      <c r="B28">
        <v>0</v>
      </c>
      <c r="C28" s="27" t="s">
        <v>275</v>
      </c>
      <c r="E28">
        <v>108</v>
      </c>
      <c r="F28" s="27">
        <v>1</v>
      </c>
      <c r="H28" s="37">
        <f t="shared" si="0"/>
        <v>0</v>
      </c>
      <c r="I28" s="37">
        <f t="shared" si="1"/>
        <v>6.9230769230769235E-2</v>
      </c>
      <c r="J28" s="37">
        <f t="shared" si="2"/>
        <v>6.9230769230769235E-2</v>
      </c>
      <c r="L28">
        <v>0</v>
      </c>
      <c r="M28">
        <v>9</v>
      </c>
      <c r="N28">
        <f t="shared" si="3"/>
        <v>9</v>
      </c>
      <c r="O28">
        <f t="shared" si="4"/>
        <v>108</v>
      </c>
      <c r="P28" s="57">
        <f t="shared" si="5"/>
        <v>12</v>
      </c>
      <c r="Q28" s="47" t="s">
        <v>323</v>
      </c>
    </row>
    <row r="29" spans="1:17" x14ac:dyDescent="0.25">
      <c r="A29" s="1" t="s">
        <v>232</v>
      </c>
      <c r="B29" s="51">
        <v>129</v>
      </c>
      <c r="C29" s="52">
        <v>2</v>
      </c>
      <c r="D29" s="51" t="s">
        <v>317</v>
      </c>
      <c r="E29" s="51">
        <v>86</v>
      </c>
      <c r="F29" s="52">
        <v>2</v>
      </c>
      <c r="G29" s="51" t="s">
        <v>315</v>
      </c>
      <c r="H29" s="37">
        <f t="shared" si="0"/>
        <v>4.5406546990496302E-2</v>
      </c>
      <c r="I29" s="37">
        <f t="shared" si="1"/>
        <v>5.5128205128205127E-2</v>
      </c>
      <c r="J29" s="37">
        <f t="shared" si="2"/>
        <v>0.10053475211870143</v>
      </c>
      <c r="L29">
        <v>20</v>
      </c>
      <c r="M29">
        <v>5</v>
      </c>
      <c r="N29">
        <f t="shared" si="3"/>
        <v>25</v>
      </c>
      <c r="O29">
        <f t="shared" si="4"/>
        <v>215</v>
      </c>
      <c r="P29" s="38">
        <f t="shared" si="5"/>
        <v>8.6</v>
      </c>
    </row>
    <row r="30" spans="1:17" x14ac:dyDescent="0.25">
      <c r="A30" s="1" t="s">
        <v>243</v>
      </c>
      <c r="B30">
        <v>0</v>
      </c>
      <c r="C30" s="27" t="s">
        <v>275</v>
      </c>
      <c r="E30">
        <v>9</v>
      </c>
      <c r="F30" s="27">
        <v>3</v>
      </c>
      <c r="H30" s="37">
        <f t="shared" si="0"/>
        <v>0</v>
      </c>
      <c r="I30" s="37">
        <f t="shared" si="1"/>
        <v>5.7692307692307696E-3</v>
      </c>
      <c r="J30" s="37">
        <f t="shared" si="2"/>
        <v>5.7692307692307696E-3</v>
      </c>
      <c r="L30">
        <v>0</v>
      </c>
      <c r="M30">
        <v>2</v>
      </c>
      <c r="N30">
        <f t="shared" si="3"/>
        <v>2</v>
      </c>
      <c r="O30">
        <f t="shared" si="4"/>
        <v>9</v>
      </c>
      <c r="P30" s="38">
        <f t="shared" si="5"/>
        <v>4.5</v>
      </c>
    </row>
    <row r="31" spans="1:17" x14ac:dyDescent="0.25">
      <c r="A31" s="1" t="s">
        <v>248</v>
      </c>
      <c r="B31" s="47">
        <v>348</v>
      </c>
      <c r="C31" s="48">
        <v>1</v>
      </c>
      <c r="D31" s="47" t="s">
        <v>316</v>
      </c>
      <c r="E31" s="49">
        <v>150</v>
      </c>
      <c r="F31" s="50">
        <v>1</v>
      </c>
      <c r="G31" s="49" t="s">
        <v>317</v>
      </c>
      <c r="H31" s="56">
        <f t="shared" si="0"/>
        <v>0.12249208025343189</v>
      </c>
      <c r="I31" s="56">
        <f t="shared" si="1"/>
        <v>9.6153846153846159E-2</v>
      </c>
      <c r="J31" s="56">
        <f t="shared" si="2"/>
        <v>0.21864592640727804</v>
      </c>
      <c r="K31" s="47" t="s">
        <v>315</v>
      </c>
      <c r="L31">
        <v>62</v>
      </c>
      <c r="M31">
        <v>18</v>
      </c>
      <c r="N31">
        <f t="shared" si="3"/>
        <v>80</v>
      </c>
      <c r="O31">
        <f t="shared" si="4"/>
        <v>498</v>
      </c>
      <c r="P31" s="38">
        <f t="shared" si="5"/>
        <v>6.2249999999999996</v>
      </c>
    </row>
    <row r="32" spans="1:17" x14ac:dyDescent="0.25">
      <c r="A32" s="3" t="s">
        <v>305</v>
      </c>
      <c r="B32">
        <f>SUM(B6:B31)</f>
        <v>2841</v>
      </c>
      <c r="E32">
        <f>SUM(E6:E31)</f>
        <v>1560</v>
      </c>
    </row>
    <row r="34" spans="4:8" x14ac:dyDescent="0.25">
      <c r="D34" s="55" t="s">
        <v>319</v>
      </c>
      <c r="E34" s="55"/>
      <c r="F34" s="55"/>
      <c r="G34" s="55"/>
      <c r="H34" s="55"/>
    </row>
  </sheetData>
  <mergeCells count="5">
    <mergeCell ref="B4:D4"/>
    <mergeCell ref="E4:G4"/>
    <mergeCell ref="H4:K4"/>
    <mergeCell ref="L4:N4"/>
    <mergeCell ref="D34:H3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"/>
  <sheetViews>
    <sheetView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B15" sqref="A6:B15"/>
    </sheetView>
  </sheetViews>
  <sheetFormatPr defaultColWidth="35.28515625" defaultRowHeight="15" x14ac:dyDescent="0.25"/>
  <cols>
    <col min="1" max="1" width="34.5703125" bestFit="1" customWidth="1"/>
    <col min="2" max="2" width="17.5703125" bestFit="1" customWidth="1"/>
    <col min="3" max="3" width="6.85546875" style="59" bestFit="1" customWidth="1"/>
    <col min="4" max="4" width="4.85546875" style="59" bestFit="1" customWidth="1"/>
    <col min="5" max="5" width="3" style="59" bestFit="1" customWidth="1"/>
    <col min="6" max="6" width="6.85546875" style="69" bestFit="1" customWidth="1"/>
    <col min="7" max="7" width="4.85546875" style="69" bestFit="1" customWidth="1"/>
    <col min="8" max="8" width="3" style="69" bestFit="1" customWidth="1"/>
    <col min="9" max="9" width="6.85546875" style="69" bestFit="1" customWidth="1"/>
    <col min="10" max="10" width="4.85546875" style="69" bestFit="1" customWidth="1"/>
    <col min="11" max="11" width="3" style="69" bestFit="1" customWidth="1"/>
    <col min="12" max="12" width="6.85546875" style="59" bestFit="1" customWidth="1"/>
    <col min="13" max="13" width="4.85546875" style="59" bestFit="1" customWidth="1"/>
    <col min="14" max="14" width="3" style="59" bestFit="1" customWidth="1"/>
    <col min="15" max="15" width="6.85546875" style="59" bestFit="1" customWidth="1"/>
    <col min="16" max="16" width="4.85546875" style="59" bestFit="1" customWidth="1"/>
    <col min="17" max="17" width="3" style="59" bestFit="1" customWidth="1"/>
    <col min="18" max="18" width="6.85546875" style="59" bestFit="1" customWidth="1"/>
    <col min="19" max="19" width="4.85546875" style="59" bestFit="1" customWidth="1"/>
    <col min="20" max="20" width="3" style="59" bestFit="1" customWidth="1"/>
    <col min="21" max="21" width="6.85546875" style="69" bestFit="1" customWidth="1"/>
    <col min="22" max="22" width="4.85546875" style="69" bestFit="1" customWidth="1"/>
    <col min="23" max="23" width="3" style="69" bestFit="1" customWidth="1"/>
    <col min="24" max="24" width="6.85546875" style="69" bestFit="1" customWidth="1"/>
    <col min="25" max="25" width="4.85546875" style="69" bestFit="1" customWidth="1"/>
    <col min="26" max="26" width="3" style="69" bestFit="1" customWidth="1"/>
    <col min="27" max="27" width="6.85546875" style="59" bestFit="1" customWidth="1"/>
    <col min="28" max="28" width="4.85546875" style="59" bestFit="1" customWidth="1"/>
    <col min="29" max="29" width="3" style="59" bestFit="1" customWidth="1"/>
    <col min="30" max="30" width="6.85546875" style="59" bestFit="1" customWidth="1"/>
    <col min="31" max="31" width="4.85546875" style="59" bestFit="1" customWidth="1"/>
    <col min="32" max="32" width="3" style="59" bestFit="1" customWidth="1"/>
    <col min="33" max="33" width="6.85546875" style="69" bestFit="1" customWidth="1"/>
    <col min="34" max="34" width="4.85546875" style="69" bestFit="1" customWidth="1"/>
    <col min="35" max="35" width="3" style="69" bestFit="1" customWidth="1"/>
    <col min="36" max="36" width="6.85546875" style="69" bestFit="1" customWidth="1"/>
    <col min="37" max="37" width="4.85546875" style="69" bestFit="1" customWidth="1"/>
    <col min="38" max="38" width="3" style="69" bestFit="1" customWidth="1"/>
    <col min="39" max="39" width="6.85546875" style="69" bestFit="1" customWidth="1"/>
    <col min="40" max="40" width="4.85546875" style="69" bestFit="1" customWidth="1"/>
    <col min="41" max="41" width="6.85546875" style="59" bestFit="1" customWidth="1"/>
    <col min="42" max="42" width="4.85546875" style="59" bestFit="1" customWidth="1"/>
    <col min="43" max="43" width="6.85546875" style="59" bestFit="1" customWidth="1"/>
    <col min="44" max="44" width="4.85546875" style="59" bestFit="1" customWidth="1"/>
    <col min="45" max="45" width="3" style="59" bestFit="1" customWidth="1"/>
    <col min="46" max="46" width="6.85546875" style="59" bestFit="1" customWidth="1"/>
    <col min="47" max="47" width="4.85546875" style="59" bestFit="1" customWidth="1"/>
    <col min="48" max="48" width="3" style="59" bestFit="1" customWidth="1"/>
    <col min="49" max="49" width="6.85546875" style="59" bestFit="1" customWidth="1"/>
    <col min="50" max="50" width="4.85546875" style="59" bestFit="1" customWidth="1"/>
    <col min="51" max="51" width="6.85546875" style="59" bestFit="1" customWidth="1"/>
    <col min="52" max="52" width="4.85546875" style="59" bestFit="1" customWidth="1"/>
    <col min="53" max="53" width="4.5703125" style="59" bestFit="1" customWidth="1"/>
    <col min="54" max="54" width="5.42578125" style="60" bestFit="1" customWidth="1"/>
  </cols>
  <sheetData>
    <row r="1" spans="1:55" s="61" customFormat="1" x14ac:dyDescent="0.25">
      <c r="A1" s="9" t="s">
        <v>0</v>
      </c>
      <c r="B1" s="9"/>
      <c r="C1" s="39"/>
      <c r="D1" s="39"/>
      <c r="E1" s="39"/>
      <c r="F1" s="65"/>
      <c r="G1" s="65"/>
      <c r="H1" s="65"/>
      <c r="I1" s="65"/>
      <c r="J1" s="65"/>
      <c r="K1" s="65"/>
      <c r="L1" s="39"/>
      <c r="M1" s="39"/>
      <c r="N1" s="39"/>
      <c r="O1" s="15"/>
      <c r="P1" s="15"/>
      <c r="Q1" s="39"/>
      <c r="R1" s="15"/>
      <c r="S1" s="15"/>
      <c r="T1" s="39"/>
      <c r="U1" s="67"/>
      <c r="V1" s="67"/>
      <c r="W1" s="65"/>
      <c r="X1" s="67"/>
      <c r="Y1" s="67"/>
      <c r="Z1" s="65"/>
      <c r="AA1" s="15"/>
      <c r="AB1" s="15"/>
      <c r="AC1" s="39"/>
      <c r="AD1" s="15"/>
      <c r="AE1" s="15"/>
      <c r="AF1" s="39"/>
      <c r="AG1" s="67"/>
      <c r="AH1" s="67"/>
      <c r="AI1" s="65"/>
      <c r="AJ1" s="67"/>
      <c r="AK1" s="67"/>
      <c r="AL1" s="65"/>
      <c r="AM1" s="67"/>
      <c r="AN1" s="67"/>
      <c r="AO1" s="15"/>
      <c r="AP1" s="15"/>
      <c r="AQ1" s="15"/>
      <c r="AR1" s="15"/>
      <c r="AS1" s="39"/>
      <c r="AT1" s="15"/>
      <c r="AU1" s="15"/>
      <c r="AV1" s="39"/>
      <c r="AW1" s="17"/>
      <c r="AX1" s="17"/>
      <c r="AY1" s="17"/>
      <c r="AZ1" s="17"/>
      <c r="BA1" s="39"/>
      <c r="BB1" s="17"/>
    </row>
    <row r="2" spans="1:55" s="61" customFormat="1" x14ac:dyDescent="0.25">
      <c r="A2" s="9" t="s">
        <v>293</v>
      </c>
      <c r="B2" s="9"/>
      <c r="C2" s="39"/>
      <c r="D2" s="39"/>
      <c r="E2" s="39"/>
      <c r="F2" s="65"/>
      <c r="G2" s="65"/>
      <c r="H2" s="65"/>
      <c r="I2" s="65"/>
      <c r="J2" s="65"/>
      <c r="K2" s="65"/>
      <c r="L2" s="39"/>
      <c r="M2" s="39"/>
      <c r="N2" s="39"/>
      <c r="O2" s="15"/>
      <c r="P2" s="15"/>
      <c r="Q2" s="39"/>
      <c r="R2" s="15"/>
      <c r="S2" s="15"/>
      <c r="T2" s="39"/>
      <c r="U2" s="67"/>
      <c r="V2" s="67"/>
      <c r="W2" s="65"/>
      <c r="X2" s="67"/>
      <c r="Y2" s="67"/>
      <c r="Z2" s="65"/>
      <c r="AA2" s="15"/>
      <c r="AB2" s="15"/>
      <c r="AC2" s="39"/>
      <c r="AD2" s="15"/>
      <c r="AE2" s="15"/>
      <c r="AF2" s="39"/>
      <c r="AG2" s="67"/>
      <c r="AH2" s="67"/>
      <c r="AI2" s="65"/>
      <c r="AJ2" s="67"/>
      <c r="AK2" s="67"/>
      <c r="AL2" s="65"/>
      <c r="AM2" s="67"/>
      <c r="AN2" s="67"/>
      <c r="AO2" s="15"/>
      <c r="AP2" s="15"/>
      <c r="AQ2" s="15"/>
      <c r="AR2" s="15"/>
      <c r="AS2" s="39"/>
      <c r="AT2" s="15"/>
      <c r="AU2" s="15"/>
      <c r="AV2" s="39"/>
      <c r="AW2" s="17"/>
      <c r="AX2" s="17"/>
      <c r="AY2" s="17"/>
      <c r="AZ2" s="17"/>
      <c r="BA2" s="39"/>
      <c r="BB2" s="17"/>
    </row>
    <row r="3" spans="1:55" s="61" customFormat="1" x14ac:dyDescent="0.25">
      <c r="A3" s="9"/>
      <c r="B3" s="9"/>
      <c r="C3" s="42" t="s">
        <v>325</v>
      </c>
      <c r="D3" s="42"/>
      <c r="E3" s="39"/>
      <c r="F3" s="66" t="s">
        <v>326</v>
      </c>
      <c r="G3" s="66"/>
      <c r="H3" s="65"/>
      <c r="I3" s="66" t="s">
        <v>327</v>
      </c>
      <c r="J3" s="66"/>
      <c r="K3" s="65"/>
      <c r="L3" s="42" t="s">
        <v>328</v>
      </c>
      <c r="M3" s="42"/>
      <c r="N3" s="39"/>
      <c r="O3" s="42" t="s">
        <v>329</v>
      </c>
      <c r="P3" s="42"/>
      <c r="Q3" s="39"/>
      <c r="R3" s="42" t="s">
        <v>330</v>
      </c>
      <c r="S3" s="42"/>
      <c r="T3" s="39"/>
      <c r="U3" s="66" t="s">
        <v>331</v>
      </c>
      <c r="V3" s="66"/>
      <c r="W3" s="65"/>
      <c r="X3" s="66" t="s">
        <v>286</v>
      </c>
      <c r="Y3" s="66"/>
      <c r="Z3" s="65"/>
      <c r="AA3" s="42" t="s">
        <v>279</v>
      </c>
      <c r="AB3" s="42"/>
      <c r="AC3" s="39"/>
      <c r="AD3" s="42" t="s">
        <v>280</v>
      </c>
      <c r="AE3" s="42"/>
      <c r="AF3" s="39"/>
      <c r="AG3" s="66" t="s">
        <v>332</v>
      </c>
      <c r="AH3" s="66"/>
      <c r="AI3" s="65"/>
      <c r="AJ3" s="66" t="s">
        <v>333</v>
      </c>
      <c r="AK3" s="66"/>
      <c r="AL3" s="65"/>
      <c r="AM3" s="70" t="s">
        <v>278</v>
      </c>
      <c r="AN3" s="70"/>
      <c r="AO3" s="42" t="s">
        <v>334</v>
      </c>
      <c r="AP3" s="42"/>
      <c r="AQ3" s="42"/>
      <c r="AR3" s="42"/>
      <c r="AS3" s="39"/>
      <c r="AT3" s="42" t="s">
        <v>277</v>
      </c>
      <c r="AU3" s="42"/>
      <c r="AV3" s="39"/>
      <c r="AW3" s="44" t="s">
        <v>274</v>
      </c>
      <c r="AX3" s="44"/>
      <c r="AY3" s="44"/>
      <c r="AZ3" s="44"/>
      <c r="BA3" s="39"/>
      <c r="BB3" s="40"/>
    </row>
    <row r="4" spans="1:55" s="61" customFormat="1" x14ac:dyDescent="0.25">
      <c r="A4" s="9"/>
      <c r="B4" s="9"/>
      <c r="C4" s="42" t="s">
        <v>273</v>
      </c>
      <c r="D4" s="42"/>
      <c r="E4" s="39"/>
      <c r="F4" s="66" t="s">
        <v>273</v>
      </c>
      <c r="G4" s="66"/>
      <c r="H4" s="65"/>
      <c r="I4" s="66" t="s">
        <v>273</v>
      </c>
      <c r="J4" s="66"/>
      <c r="K4" s="65"/>
      <c r="L4" s="42" t="s">
        <v>273</v>
      </c>
      <c r="M4" s="42"/>
      <c r="N4" s="39"/>
      <c r="O4" s="42" t="s">
        <v>273</v>
      </c>
      <c r="P4" s="42"/>
      <c r="Q4" s="39"/>
      <c r="R4" s="42" t="s">
        <v>273</v>
      </c>
      <c r="S4" s="42"/>
      <c r="T4" s="39"/>
      <c r="U4" s="66" t="s">
        <v>273</v>
      </c>
      <c r="V4" s="66"/>
      <c r="W4" s="65"/>
      <c r="X4" s="66" t="s">
        <v>273</v>
      </c>
      <c r="Y4" s="66"/>
      <c r="Z4" s="65"/>
      <c r="AA4" s="42" t="s">
        <v>273</v>
      </c>
      <c r="AB4" s="42"/>
      <c r="AC4" s="39"/>
      <c r="AD4" s="42" t="s">
        <v>273</v>
      </c>
      <c r="AE4" s="42"/>
      <c r="AF4" s="39"/>
      <c r="AG4" s="66" t="s">
        <v>273</v>
      </c>
      <c r="AH4" s="66"/>
      <c r="AI4" s="65"/>
      <c r="AJ4" s="66" t="s">
        <v>273</v>
      </c>
      <c r="AK4" s="66"/>
      <c r="AL4" s="65"/>
      <c r="AM4" s="65"/>
      <c r="AN4" s="65"/>
      <c r="AO4" s="44" t="s">
        <v>272</v>
      </c>
      <c r="AP4" s="44"/>
      <c r="AQ4" s="44" t="s">
        <v>273</v>
      </c>
      <c r="AR4" s="44"/>
      <c r="AS4" s="39"/>
      <c r="AT4" s="44" t="s">
        <v>273</v>
      </c>
      <c r="AU4" s="44"/>
      <c r="AV4" s="39"/>
      <c r="AW4" s="44" t="s">
        <v>272</v>
      </c>
      <c r="AX4" s="44"/>
      <c r="AY4" s="44" t="s">
        <v>273</v>
      </c>
      <c r="AZ4" s="44"/>
      <c r="BA4" s="39"/>
      <c r="BB4" s="40" t="s">
        <v>324</v>
      </c>
    </row>
    <row r="5" spans="1:55" s="61" customFormat="1" x14ac:dyDescent="0.25">
      <c r="A5" s="9" t="s">
        <v>1</v>
      </c>
      <c r="B5" s="9" t="s">
        <v>2</v>
      </c>
      <c r="C5" s="39" t="s">
        <v>269</v>
      </c>
      <c r="D5" s="39" t="s">
        <v>270</v>
      </c>
      <c r="E5" s="39" t="s">
        <v>312</v>
      </c>
      <c r="F5" s="65" t="s">
        <v>269</v>
      </c>
      <c r="G5" s="65" t="s">
        <v>270</v>
      </c>
      <c r="H5" s="65" t="s">
        <v>312</v>
      </c>
      <c r="I5" s="65" t="s">
        <v>269</v>
      </c>
      <c r="J5" s="65" t="s">
        <v>270</v>
      </c>
      <c r="K5" s="65" t="s">
        <v>312</v>
      </c>
      <c r="L5" s="39" t="s">
        <v>269</v>
      </c>
      <c r="M5" s="39" t="s">
        <v>270</v>
      </c>
      <c r="N5" s="39" t="s">
        <v>312</v>
      </c>
      <c r="O5" s="39" t="s">
        <v>269</v>
      </c>
      <c r="P5" s="39" t="s">
        <v>270</v>
      </c>
      <c r="Q5" s="39" t="s">
        <v>312</v>
      </c>
      <c r="R5" s="39" t="s">
        <v>269</v>
      </c>
      <c r="S5" s="39" t="s">
        <v>270</v>
      </c>
      <c r="T5" s="39" t="s">
        <v>312</v>
      </c>
      <c r="U5" s="65" t="s">
        <v>269</v>
      </c>
      <c r="V5" s="65" t="s">
        <v>270</v>
      </c>
      <c r="W5" s="65" t="s">
        <v>312</v>
      </c>
      <c r="X5" s="65" t="s">
        <v>269</v>
      </c>
      <c r="Y5" s="65" t="s">
        <v>270</v>
      </c>
      <c r="Z5" s="65" t="s">
        <v>312</v>
      </c>
      <c r="AA5" s="39" t="s">
        <v>269</v>
      </c>
      <c r="AB5" s="39" t="s">
        <v>270</v>
      </c>
      <c r="AC5" s="39" t="s">
        <v>312</v>
      </c>
      <c r="AD5" s="39" t="s">
        <v>269</v>
      </c>
      <c r="AE5" s="39" t="s">
        <v>270</v>
      </c>
      <c r="AF5" s="39" t="s">
        <v>312</v>
      </c>
      <c r="AG5" s="65" t="s">
        <v>269</v>
      </c>
      <c r="AH5" s="65" t="s">
        <v>270</v>
      </c>
      <c r="AI5" s="65" t="s">
        <v>312</v>
      </c>
      <c r="AJ5" s="65" t="s">
        <v>269</v>
      </c>
      <c r="AK5" s="65" t="s">
        <v>270</v>
      </c>
      <c r="AL5" s="65" t="s">
        <v>312</v>
      </c>
      <c r="AM5" s="65" t="s">
        <v>269</v>
      </c>
      <c r="AN5" s="65" t="s">
        <v>270</v>
      </c>
      <c r="AO5" s="40" t="s">
        <v>269</v>
      </c>
      <c r="AP5" s="40" t="s">
        <v>270</v>
      </c>
      <c r="AQ5" s="40" t="s">
        <v>269</v>
      </c>
      <c r="AR5" s="40" t="s">
        <v>270</v>
      </c>
      <c r="AS5" s="39" t="s">
        <v>312</v>
      </c>
      <c r="AT5" s="40" t="s">
        <v>269</v>
      </c>
      <c r="AU5" s="40" t="s">
        <v>270</v>
      </c>
      <c r="AV5" s="39" t="s">
        <v>312</v>
      </c>
      <c r="AW5" s="40" t="s">
        <v>269</v>
      </c>
      <c r="AX5" s="40" t="s">
        <v>270</v>
      </c>
      <c r="AY5" s="40" t="s">
        <v>269</v>
      </c>
      <c r="AZ5" s="40" t="s">
        <v>270</v>
      </c>
      <c r="BA5" s="39" t="s">
        <v>312</v>
      </c>
      <c r="BB5" s="40" t="s">
        <v>335</v>
      </c>
    </row>
    <row r="6" spans="1:55" x14ac:dyDescent="0.25">
      <c r="A6" s="1" t="s">
        <v>167</v>
      </c>
      <c r="B6" s="1" t="s">
        <v>175</v>
      </c>
      <c r="C6" s="6"/>
      <c r="D6" s="6"/>
      <c r="E6" s="6">
        <f>SUM(C6:D6)</f>
        <v>0</v>
      </c>
      <c r="F6" s="67">
        <v>4</v>
      </c>
      <c r="G6" s="67" t="s">
        <v>275</v>
      </c>
      <c r="H6" s="67">
        <f>SUM(F6:G6)</f>
        <v>4</v>
      </c>
      <c r="I6" s="67"/>
      <c r="J6" s="67"/>
      <c r="K6" s="67">
        <f>SUM(I6:J6)</f>
        <v>0</v>
      </c>
      <c r="L6" s="6">
        <v>6</v>
      </c>
      <c r="M6" s="6">
        <v>8</v>
      </c>
      <c r="N6" s="6">
        <f>SUM(L6:M6)</f>
        <v>14</v>
      </c>
      <c r="O6" s="6"/>
      <c r="P6" s="6"/>
      <c r="Q6" s="6">
        <f>SUM(O6:P6)</f>
        <v>0</v>
      </c>
      <c r="R6" s="6">
        <v>5</v>
      </c>
      <c r="S6" s="6">
        <v>12</v>
      </c>
      <c r="T6" s="6">
        <f>SUM(R6:S6)</f>
        <v>17</v>
      </c>
      <c r="U6" s="67"/>
      <c r="V6" s="67"/>
      <c r="W6" s="67">
        <f>SUM(U6:V6)</f>
        <v>0</v>
      </c>
      <c r="X6" s="67">
        <v>8</v>
      </c>
      <c r="Y6" s="67">
        <v>12</v>
      </c>
      <c r="Z6" s="67">
        <f>SUM(X6:Y6)</f>
        <v>20</v>
      </c>
      <c r="AA6" s="6">
        <v>4</v>
      </c>
      <c r="AB6" s="6" t="s">
        <v>275</v>
      </c>
      <c r="AC6" s="6">
        <f>SUM(AA6:AB6)</f>
        <v>4</v>
      </c>
      <c r="AD6" s="6"/>
      <c r="AE6" s="6"/>
      <c r="AF6" s="6">
        <f>SUM(AD6:AE6)</f>
        <v>0</v>
      </c>
      <c r="AG6" s="67"/>
      <c r="AH6" s="67"/>
      <c r="AI6" s="67">
        <f>SUM(AG6:AH6)</f>
        <v>0</v>
      </c>
      <c r="AJ6" s="67">
        <v>6</v>
      </c>
      <c r="AK6" s="67">
        <v>10</v>
      </c>
      <c r="AL6" s="67">
        <f>SUM(AJ6:AK6)</f>
        <v>16</v>
      </c>
      <c r="AM6" s="67">
        <v>4.5</v>
      </c>
      <c r="AN6" s="67">
        <v>12</v>
      </c>
      <c r="AO6" s="6"/>
      <c r="AP6" s="6"/>
      <c r="AQ6" s="6"/>
      <c r="AR6" s="6"/>
      <c r="AS6" s="6">
        <f>SUM(AO6:AR6)</f>
        <v>0</v>
      </c>
      <c r="AT6" s="6"/>
      <c r="AU6" s="6"/>
      <c r="AV6" s="6">
        <f>SUM(AT6:AU6)</f>
        <v>0</v>
      </c>
      <c r="AW6" s="20"/>
      <c r="AX6" s="20"/>
      <c r="AY6" s="20"/>
      <c r="AZ6" s="20"/>
      <c r="BA6" s="6">
        <f>SUM(AW6:AZ6)</f>
        <v>0</v>
      </c>
      <c r="BB6" s="20">
        <f>20+17+16+14</f>
        <v>67</v>
      </c>
      <c r="BC6" t="s">
        <v>340</v>
      </c>
    </row>
    <row r="7" spans="1:55" x14ac:dyDescent="0.25">
      <c r="A7" s="1" t="s">
        <v>14</v>
      </c>
      <c r="B7" s="1" t="s">
        <v>18</v>
      </c>
      <c r="C7" s="6">
        <v>5</v>
      </c>
      <c r="D7" s="6">
        <v>2</v>
      </c>
      <c r="E7" s="6">
        <f>SUM(C7:D7)</f>
        <v>7</v>
      </c>
      <c r="F7" s="67">
        <v>4</v>
      </c>
      <c r="G7" s="67">
        <v>5</v>
      </c>
      <c r="H7" s="67">
        <f>SUM(F7:G7)</f>
        <v>9</v>
      </c>
      <c r="I7" s="67">
        <v>6</v>
      </c>
      <c r="J7" s="67">
        <v>10</v>
      </c>
      <c r="K7" s="67">
        <f>SUM(I7:J7)</f>
        <v>16</v>
      </c>
      <c r="L7" s="6"/>
      <c r="M7" s="6"/>
      <c r="N7" s="6">
        <f>SUM(L7:M7)</f>
        <v>0</v>
      </c>
      <c r="O7" s="6"/>
      <c r="P7" s="6"/>
      <c r="Q7" s="6">
        <f>SUM(O7:P7)</f>
        <v>0</v>
      </c>
      <c r="R7" s="6"/>
      <c r="S7" s="6"/>
      <c r="T7" s="6">
        <f>SUM(R7:S7)</f>
        <v>0</v>
      </c>
      <c r="U7" s="67">
        <v>7</v>
      </c>
      <c r="V7" s="67">
        <v>6</v>
      </c>
      <c r="W7" s="67">
        <f>SUM(U7:V7)</f>
        <v>13</v>
      </c>
      <c r="X7" s="67">
        <v>6</v>
      </c>
      <c r="Y7" s="67">
        <v>10</v>
      </c>
      <c r="Z7" s="67">
        <f>SUM(X7:Y7)</f>
        <v>16</v>
      </c>
      <c r="AA7" s="6">
        <v>6</v>
      </c>
      <c r="AB7" s="6">
        <v>6</v>
      </c>
      <c r="AC7" s="6">
        <f>SUM(AA7:AB7)</f>
        <v>12</v>
      </c>
      <c r="AD7" s="6"/>
      <c r="AE7" s="6"/>
      <c r="AF7" s="6">
        <f>SUM(AD7:AE7)</f>
        <v>0</v>
      </c>
      <c r="AG7" s="67">
        <v>3</v>
      </c>
      <c r="AH7" s="67" t="s">
        <v>275</v>
      </c>
      <c r="AI7" s="67">
        <f>SUM(AG7:AH7)</f>
        <v>3</v>
      </c>
      <c r="AJ7" s="67">
        <v>7</v>
      </c>
      <c r="AK7" s="67">
        <v>12</v>
      </c>
      <c r="AL7" s="67">
        <f>SUM(AJ7:AK7)</f>
        <v>19</v>
      </c>
      <c r="AM7" s="67"/>
      <c r="AN7" s="67"/>
      <c r="AO7" s="6"/>
      <c r="AP7" s="6"/>
      <c r="AQ7" s="6"/>
      <c r="AR7" s="6"/>
      <c r="AS7" s="6">
        <f>SUM(AO7:AR7)</f>
        <v>0</v>
      </c>
      <c r="AT7" s="6"/>
      <c r="AU7" s="6"/>
      <c r="AV7" s="6">
        <f>SUM(AT7:AU7)</f>
        <v>0</v>
      </c>
      <c r="AW7" s="20"/>
      <c r="AX7" s="20"/>
      <c r="AY7" s="20"/>
      <c r="AZ7" s="20"/>
      <c r="BA7" s="6">
        <f>SUM(AW7:AZ7)</f>
        <v>0</v>
      </c>
      <c r="BB7" s="20">
        <f>19+16+16+13</f>
        <v>64</v>
      </c>
      <c r="BC7" t="s">
        <v>316</v>
      </c>
    </row>
    <row r="8" spans="1:55" x14ac:dyDescent="0.25">
      <c r="A8" s="1" t="s">
        <v>167</v>
      </c>
      <c r="B8" s="1" t="s">
        <v>173</v>
      </c>
      <c r="C8" s="6">
        <v>5</v>
      </c>
      <c r="D8" s="6">
        <v>2</v>
      </c>
      <c r="E8" s="6">
        <f>SUM(C8:D8)</f>
        <v>7</v>
      </c>
      <c r="F8" s="67">
        <v>4</v>
      </c>
      <c r="G8" s="67" t="s">
        <v>275</v>
      </c>
      <c r="H8" s="67">
        <f>SUM(F8:G8)</f>
        <v>4</v>
      </c>
      <c r="I8" s="67"/>
      <c r="J8" s="67"/>
      <c r="K8" s="67">
        <f>SUM(I8:J8)</f>
        <v>0</v>
      </c>
      <c r="L8" s="6">
        <v>6</v>
      </c>
      <c r="M8" s="6">
        <v>12</v>
      </c>
      <c r="N8" s="6">
        <f>SUM(L8:M8)</f>
        <v>18</v>
      </c>
      <c r="O8" s="6"/>
      <c r="P8" s="6"/>
      <c r="Q8" s="6">
        <f>SUM(O8:P8)</f>
        <v>0</v>
      </c>
      <c r="R8" s="6">
        <v>5</v>
      </c>
      <c r="S8" s="6" t="s">
        <v>275</v>
      </c>
      <c r="T8" s="6">
        <f>SUM(R8:S8)</f>
        <v>5</v>
      </c>
      <c r="U8" s="67">
        <v>8</v>
      </c>
      <c r="V8" s="67">
        <v>8</v>
      </c>
      <c r="W8" s="67">
        <f>SUM(U8:V8)</f>
        <v>16</v>
      </c>
      <c r="X8" s="67"/>
      <c r="Y8" s="67"/>
      <c r="Z8" s="67">
        <f>SUM(X8:Y8)</f>
        <v>0</v>
      </c>
      <c r="AA8" s="6"/>
      <c r="AB8" s="6"/>
      <c r="AC8" s="6">
        <f>SUM(AA8:AB8)</f>
        <v>0</v>
      </c>
      <c r="AD8" s="6"/>
      <c r="AE8" s="6"/>
      <c r="AF8" s="6">
        <f>SUM(AD8:AE8)</f>
        <v>0</v>
      </c>
      <c r="AG8" s="67">
        <v>6</v>
      </c>
      <c r="AH8" s="67" t="s">
        <v>275</v>
      </c>
      <c r="AI8" s="67">
        <f>SUM(AG8:AH8)</f>
        <v>6</v>
      </c>
      <c r="AJ8" s="67">
        <v>7</v>
      </c>
      <c r="AK8" s="67">
        <v>8</v>
      </c>
      <c r="AL8" s="67">
        <f>SUM(AJ8:AK8)</f>
        <v>15</v>
      </c>
      <c r="AM8" s="67">
        <v>4.5</v>
      </c>
      <c r="AN8" s="67">
        <v>12</v>
      </c>
      <c r="AO8" s="6"/>
      <c r="AP8" s="6"/>
      <c r="AQ8" s="6"/>
      <c r="AR8" s="6"/>
      <c r="AS8" s="6">
        <f>SUM(AO8:AR8)</f>
        <v>0</v>
      </c>
      <c r="AT8" s="6"/>
      <c r="AU8" s="6"/>
      <c r="AV8" s="6">
        <f>SUM(AT8:AU8)</f>
        <v>0</v>
      </c>
      <c r="AW8" s="20"/>
      <c r="AX8" s="20"/>
      <c r="AY8" s="20"/>
      <c r="AZ8" s="20"/>
      <c r="BA8" s="6">
        <f>SUM(AW8:AZ8)</f>
        <v>0</v>
      </c>
      <c r="BB8" s="20">
        <f>12+16+15+18</f>
        <v>61</v>
      </c>
      <c r="BC8" t="s">
        <v>317</v>
      </c>
    </row>
    <row r="9" spans="1:55" x14ac:dyDescent="0.25">
      <c r="A9" s="22" t="s">
        <v>14</v>
      </c>
      <c r="B9" s="22" t="s">
        <v>339</v>
      </c>
      <c r="C9" s="31">
        <v>7</v>
      </c>
      <c r="D9" s="31">
        <v>4</v>
      </c>
      <c r="E9" s="31">
        <f>SUM(C9:D9)</f>
        <v>11</v>
      </c>
      <c r="F9" s="68"/>
      <c r="G9" s="68"/>
      <c r="H9" s="68">
        <f>SUM(F9:G9)</f>
        <v>0</v>
      </c>
      <c r="I9" s="68"/>
      <c r="J9" s="68"/>
      <c r="K9" s="68">
        <f>SUM(I9:J9)</f>
        <v>0</v>
      </c>
      <c r="L9" s="31">
        <v>7</v>
      </c>
      <c r="M9" s="31">
        <v>5</v>
      </c>
      <c r="N9" s="31">
        <f>SUM(L9:M9)</f>
        <v>12</v>
      </c>
      <c r="O9" s="31"/>
      <c r="P9" s="31"/>
      <c r="Q9" s="31">
        <f>SUM(O9:P9)</f>
        <v>0</v>
      </c>
      <c r="R9" s="31"/>
      <c r="S9" s="31"/>
      <c r="T9" s="31">
        <f>SUM(R9:S9)</f>
        <v>0</v>
      </c>
      <c r="U9" s="68">
        <v>13</v>
      </c>
      <c r="V9" s="68">
        <v>10</v>
      </c>
      <c r="W9" s="68">
        <f>SUM(U9:V9)</f>
        <v>23</v>
      </c>
      <c r="X9" s="68"/>
      <c r="Y9" s="68"/>
      <c r="Z9" s="68">
        <f>SUM(X9:Y9)</f>
        <v>0</v>
      </c>
      <c r="AA9" s="31"/>
      <c r="AB9" s="31"/>
      <c r="AC9" s="31">
        <f>SUM(AA9:AB9)</f>
        <v>0</v>
      </c>
      <c r="AD9" s="31">
        <v>3</v>
      </c>
      <c r="AE9" s="31" t="s">
        <v>275</v>
      </c>
      <c r="AF9" s="31">
        <f>SUM(AD9:AE9)</f>
        <v>3</v>
      </c>
      <c r="AG9" s="68">
        <v>8</v>
      </c>
      <c r="AH9" s="68">
        <v>12</v>
      </c>
      <c r="AI9" s="68">
        <f>SUM(AG9:AH9)</f>
        <v>20</v>
      </c>
      <c r="AJ9" s="68">
        <v>4</v>
      </c>
      <c r="AK9" s="68" t="s">
        <v>275</v>
      </c>
      <c r="AL9" s="68">
        <f>SUM(AJ9:AK9)</f>
        <v>4</v>
      </c>
      <c r="AM9" s="68"/>
      <c r="AN9" s="68"/>
      <c r="AO9" s="31"/>
      <c r="AP9" s="31"/>
      <c r="AQ9" s="31"/>
      <c r="AR9" s="31"/>
      <c r="AS9" s="31">
        <f>SUM(AO9:AR9)</f>
        <v>0</v>
      </c>
      <c r="AT9" s="31"/>
      <c r="AU9" s="31"/>
      <c r="AV9" s="31">
        <f>SUM(AT9:AU9)</f>
        <v>0</v>
      </c>
      <c r="AW9" s="58"/>
      <c r="AX9" s="58"/>
      <c r="AY9" s="58"/>
      <c r="AZ9" s="58"/>
      <c r="BA9" s="31">
        <f>SUM(AW9:AZ9)</f>
        <v>0</v>
      </c>
      <c r="BB9" s="20">
        <f>11+12+13+20</f>
        <v>56</v>
      </c>
      <c r="BC9" t="s">
        <v>341</v>
      </c>
    </row>
    <row r="10" spans="1:55" x14ac:dyDescent="0.25">
      <c r="A10" s="1" t="s">
        <v>167</v>
      </c>
      <c r="B10" s="1" t="s">
        <v>174</v>
      </c>
      <c r="C10" s="6">
        <v>4</v>
      </c>
      <c r="D10" s="6" t="s">
        <v>275</v>
      </c>
      <c r="E10" s="6">
        <f>SUM(C10:D10)</f>
        <v>4</v>
      </c>
      <c r="F10" s="67">
        <v>7</v>
      </c>
      <c r="G10" s="67">
        <v>12</v>
      </c>
      <c r="H10" s="67">
        <f>SUM(F10:G10)</f>
        <v>19</v>
      </c>
      <c r="I10" s="67">
        <v>5</v>
      </c>
      <c r="J10" s="67">
        <v>12</v>
      </c>
      <c r="K10" s="67">
        <f>SUM(I10:J10)</f>
        <v>17</v>
      </c>
      <c r="L10" s="6"/>
      <c r="M10" s="6"/>
      <c r="N10" s="6">
        <f>SUM(L10:M10)</f>
        <v>0</v>
      </c>
      <c r="O10" s="6"/>
      <c r="P10" s="6"/>
      <c r="Q10" s="6">
        <f>SUM(O10:P10)</f>
        <v>0</v>
      </c>
      <c r="R10" s="6"/>
      <c r="S10" s="6"/>
      <c r="T10" s="6">
        <f>SUM(R10:S10)</f>
        <v>0</v>
      </c>
      <c r="U10" s="67"/>
      <c r="V10" s="67"/>
      <c r="W10" s="67">
        <f>SUM(U10:V10)</f>
        <v>0</v>
      </c>
      <c r="X10" s="67"/>
      <c r="Y10" s="67"/>
      <c r="Z10" s="67">
        <f>SUM(X10:Y10)</f>
        <v>0</v>
      </c>
      <c r="AA10" s="6"/>
      <c r="AB10" s="6"/>
      <c r="AC10" s="6">
        <f>SUM(AA10:AB10)</f>
        <v>0</v>
      </c>
      <c r="AD10" s="6"/>
      <c r="AE10" s="6"/>
      <c r="AF10" s="6">
        <f>SUM(AD10:AE10)</f>
        <v>0</v>
      </c>
      <c r="AG10" s="67"/>
      <c r="AH10" s="67"/>
      <c r="AI10" s="67">
        <f>SUM(AG10:AH10)</f>
        <v>0</v>
      </c>
      <c r="AJ10" s="67">
        <v>5</v>
      </c>
      <c r="AK10" s="67" t="s">
        <v>275</v>
      </c>
      <c r="AL10" s="67">
        <f>SUM(AJ10:AK10)</f>
        <v>5</v>
      </c>
      <c r="AM10" s="67">
        <v>4.5</v>
      </c>
      <c r="AN10" s="67">
        <v>12</v>
      </c>
      <c r="AO10" s="6"/>
      <c r="AP10" s="6"/>
      <c r="AQ10" s="6"/>
      <c r="AR10" s="6"/>
      <c r="AS10" s="6">
        <f>SUM(AO10:AR10)</f>
        <v>0</v>
      </c>
      <c r="AT10" s="6"/>
      <c r="AU10" s="6"/>
      <c r="AV10" s="6">
        <f>SUM(AT10:AU10)</f>
        <v>0</v>
      </c>
      <c r="AW10" s="20"/>
      <c r="AX10" s="20"/>
      <c r="AY10" s="20"/>
      <c r="AZ10" s="20"/>
      <c r="BA10" s="6">
        <f>SUM(AW10:AZ10)</f>
        <v>0</v>
      </c>
      <c r="BB10" s="20">
        <f>12+17+19+5</f>
        <v>53</v>
      </c>
      <c r="BC10" t="s">
        <v>342</v>
      </c>
    </row>
    <row r="11" spans="1:55" x14ac:dyDescent="0.25">
      <c r="A11" s="1" t="s">
        <v>248</v>
      </c>
      <c r="B11" s="1" t="s">
        <v>268</v>
      </c>
      <c r="C11" s="6"/>
      <c r="D11" s="6"/>
      <c r="E11" s="6">
        <f>SUM(C11:D11)</f>
        <v>0</v>
      </c>
      <c r="F11" s="67">
        <v>1</v>
      </c>
      <c r="G11" s="67" t="s">
        <v>275</v>
      </c>
      <c r="H11" s="67">
        <f>SUM(F11:G11)</f>
        <v>1</v>
      </c>
      <c r="I11" s="67"/>
      <c r="J11" s="67"/>
      <c r="K11" s="67">
        <f>SUM(I11:J11)</f>
        <v>0</v>
      </c>
      <c r="L11" s="6"/>
      <c r="M11" s="6"/>
      <c r="N11" s="6">
        <f>SUM(L11:M11)</f>
        <v>0</v>
      </c>
      <c r="O11" s="6">
        <v>6</v>
      </c>
      <c r="P11" s="6">
        <v>2</v>
      </c>
      <c r="Q11" s="6">
        <f>SUM(O11:P11)</f>
        <v>8</v>
      </c>
      <c r="R11" s="6"/>
      <c r="S11" s="6"/>
      <c r="T11" s="6">
        <f>SUM(R11:S11)</f>
        <v>0</v>
      </c>
      <c r="U11" s="67"/>
      <c r="V11" s="67"/>
      <c r="W11" s="67">
        <f>SUM(U11:V11)</f>
        <v>0</v>
      </c>
      <c r="X11" s="67">
        <v>4</v>
      </c>
      <c r="Y11" s="67">
        <v>8</v>
      </c>
      <c r="Z11" s="67">
        <f>SUM(X11:Y11)</f>
        <v>12</v>
      </c>
      <c r="AA11" s="6"/>
      <c r="AB11" s="6"/>
      <c r="AC11" s="6">
        <f>SUM(AA11:AB11)</f>
        <v>0</v>
      </c>
      <c r="AD11" s="6"/>
      <c r="AE11" s="6"/>
      <c r="AF11" s="6">
        <f>SUM(AD11:AE11)</f>
        <v>0</v>
      </c>
      <c r="AG11" s="67">
        <v>6</v>
      </c>
      <c r="AH11" s="67">
        <v>5</v>
      </c>
      <c r="AI11" s="67">
        <f>SUM(AG11:AH11)</f>
        <v>11</v>
      </c>
      <c r="AJ11" s="67"/>
      <c r="AK11" s="67"/>
      <c r="AL11" s="67">
        <f>SUM(AJ11:AK11)</f>
        <v>0</v>
      </c>
      <c r="AM11" s="67"/>
      <c r="AN11" s="67"/>
      <c r="AO11" s="6"/>
      <c r="AP11" s="6"/>
      <c r="AQ11" s="6"/>
      <c r="AR11" s="6"/>
      <c r="AS11" s="6">
        <f>SUM(AO11:AR11)</f>
        <v>0</v>
      </c>
      <c r="AT11" s="6">
        <v>12</v>
      </c>
      <c r="AU11" s="6">
        <v>9</v>
      </c>
      <c r="AV11" s="6">
        <f>SUM(AT11:AU11)</f>
        <v>21</v>
      </c>
      <c r="AW11" s="20"/>
      <c r="AX11" s="20"/>
      <c r="AY11" s="20"/>
      <c r="AZ11" s="20"/>
      <c r="BA11" s="6">
        <f>SUM(AW11:AZ11)</f>
        <v>0</v>
      </c>
      <c r="BB11" s="20">
        <f>21+11+12+8</f>
        <v>52</v>
      </c>
      <c r="BC11" t="s">
        <v>343</v>
      </c>
    </row>
    <row r="12" spans="1:55" x14ac:dyDescent="0.25">
      <c r="A12" s="1" t="s">
        <v>248</v>
      </c>
      <c r="B12" s="1" t="s">
        <v>265</v>
      </c>
      <c r="C12" s="6">
        <v>6</v>
      </c>
      <c r="D12" s="6">
        <v>5</v>
      </c>
      <c r="E12" s="6">
        <f>SUM(C12:D12)</f>
        <v>11</v>
      </c>
      <c r="F12" s="67"/>
      <c r="G12" s="67"/>
      <c r="H12" s="67">
        <f>SUM(F12:G12)</f>
        <v>0</v>
      </c>
      <c r="I12" s="67"/>
      <c r="J12" s="67"/>
      <c r="K12" s="67">
        <f>SUM(I12:J12)</f>
        <v>0</v>
      </c>
      <c r="L12" s="6">
        <v>8</v>
      </c>
      <c r="M12" s="6">
        <v>10</v>
      </c>
      <c r="N12" s="6">
        <f>SUM(L12:M12)</f>
        <v>18</v>
      </c>
      <c r="O12" s="6">
        <v>6</v>
      </c>
      <c r="P12" s="6">
        <v>2</v>
      </c>
      <c r="Q12" s="6">
        <f>SUM(O12:P12)</f>
        <v>8</v>
      </c>
      <c r="R12" s="6">
        <v>4</v>
      </c>
      <c r="S12" s="6" t="s">
        <v>275</v>
      </c>
      <c r="T12" s="6">
        <f>SUM(R12:S12)</f>
        <v>4</v>
      </c>
      <c r="U12" s="67"/>
      <c r="V12" s="67"/>
      <c r="W12" s="67">
        <f>SUM(U12:V12)</f>
        <v>0</v>
      </c>
      <c r="X12" s="67"/>
      <c r="Y12" s="67"/>
      <c r="Z12" s="67">
        <f>SUM(X12:Y12)</f>
        <v>0</v>
      </c>
      <c r="AA12" s="6"/>
      <c r="AB12" s="6"/>
      <c r="AC12" s="6">
        <f>SUM(AA12:AB12)</f>
        <v>0</v>
      </c>
      <c r="AD12" s="6"/>
      <c r="AE12" s="6"/>
      <c r="AF12" s="6">
        <f>SUM(AD12:AE12)</f>
        <v>0</v>
      </c>
      <c r="AG12" s="67"/>
      <c r="AH12" s="67"/>
      <c r="AI12" s="67">
        <f>SUM(AG12:AH12)</f>
        <v>0</v>
      </c>
      <c r="AJ12" s="67">
        <v>0</v>
      </c>
      <c r="AK12" s="67" t="s">
        <v>275</v>
      </c>
      <c r="AL12" s="67">
        <f>SUM(AJ12:AK12)</f>
        <v>0</v>
      </c>
      <c r="AM12" s="67"/>
      <c r="AN12" s="67"/>
      <c r="AO12" s="6"/>
      <c r="AP12" s="6"/>
      <c r="AQ12" s="6"/>
      <c r="AR12" s="6"/>
      <c r="AS12" s="6">
        <f>SUM(AO12:AR12)</f>
        <v>0</v>
      </c>
      <c r="AT12" s="6">
        <v>9</v>
      </c>
      <c r="AU12" s="6">
        <v>3</v>
      </c>
      <c r="AV12" s="6">
        <f>SUM(AT12:AU12)</f>
        <v>12</v>
      </c>
      <c r="AW12" s="20"/>
      <c r="AX12" s="20"/>
      <c r="AY12" s="20"/>
      <c r="AZ12" s="20"/>
      <c r="BA12" s="6">
        <f>SUM(AW12:AZ12)</f>
        <v>0</v>
      </c>
      <c r="BB12" s="20">
        <v>49</v>
      </c>
      <c r="BC12" t="s">
        <v>344</v>
      </c>
    </row>
    <row r="13" spans="1:55" x14ac:dyDescent="0.25">
      <c r="A13" s="1" t="s">
        <v>76</v>
      </c>
      <c r="B13" s="1" t="s">
        <v>86</v>
      </c>
      <c r="C13" s="6"/>
      <c r="D13" s="6"/>
      <c r="E13" s="6">
        <f>SUM(C13:D13)</f>
        <v>0</v>
      </c>
      <c r="F13" s="67">
        <v>4</v>
      </c>
      <c r="G13" s="67">
        <v>6</v>
      </c>
      <c r="H13" s="67">
        <f>SUM(F13:G13)</f>
        <v>10</v>
      </c>
      <c r="I13" s="67">
        <v>3</v>
      </c>
      <c r="J13" s="67" t="s">
        <v>275</v>
      </c>
      <c r="K13" s="67">
        <f>SUM(I13:J13)</f>
        <v>3</v>
      </c>
      <c r="L13" s="6"/>
      <c r="M13" s="6"/>
      <c r="N13" s="6">
        <f>SUM(L13:M13)</f>
        <v>0</v>
      </c>
      <c r="O13" s="6"/>
      <c r="P13" s="6"/>
      <c r="Q13" s="6">
        <f>SUM(O13:P13)</f>
        <v>0</v>
      </c>
      <c r="R13" s="6">
        <v>5</v>
      </c>
      <c r="S13" s="6">
        <v>4</v>
      </c>
      <c r="T13" s="6">
        <f>SUM(R13:S13)</f>
        <v>9</v>
      </c>
      <c r="U13" s="67">
        <v>6</v>
      </c>
      <c r="V13" s="67">
        <v>5</v>
      </c>
      <c r="W13" s="67">
        <f>SUM(U13:V13)</f>
        <v>11</v>
      </c>
      <c r="X13" s="67"/>
      <c r="Y13" s="67"/>
      <c r="Z13" s="67">
        <f>SUM(X13:Y13)</f>
        <v>0</v>
      </c>
      <c r="AA13" s="6">
        <v>5</v>
      </c>
      <c r="AB13" s="6">
        <v>12</v>
      </c>
      <c r="AC13" s="6">
        <f>SUM(AA13:AB13)</f>
        <v>17</v>
      </c>
      <c r="AD13" s="6"/>
      <c r="AE13" s="6"/>
      <c r="AF13" s="6">
        <f>SUM(AD13:AE13)</f>
        <v>0</v>
      </c>
      <c r="AG13" s="67">
        <v>5</v>
      </c>
      <c r="AH13" s="67" t="s">
        <v>275</v>
      </c>
      <c r="AI13" s="67">
        <f>SUM(AG13:AH13)</f>
        <v>5</v>
      </c>
      <c r="AJ13" s="67"/>
      <c r="AK13" s="67"/>
      <c r="AL13" s="67">
        <f>SUM(AJ13:AK13)</f>
        <v>0</v>
      </c>
      <c r="AM13" s="67">
        <v>0</v>
      </c>
      <c r="AN13" s="67" t="s">
        <v>275</v>
      </c>
      <c r="AO13" s="6"/>
      <c r="AP13" s="6"/>
      <c r="AQ13" s="6"/>
      <c r="AR13" s="6"/>
      <c r="AS13" s="6">
        <f>SUM(AO13:AR13)</f>
        <v>0</v>
      </c>
      <c r="AT13" s="6"/>
      <c r="AU13" s="6"/>
      <c r="AV13" s="6">
        <f>SUM(AT13:AU13)</f>
        <v>0</v>
      </c>
      <c r="AW13" s="20"/>
      <c r="AX13" s="20"/>
      <c r="AY13" s="20">
        <v>3</v>
      </c>
      <c r="AZ13" s="20" t="s">
        <v>275</v>
      </c>
      <c r="BA13" s="6">
        <f>SUM(AW13:AZ13)</f>
        <v>3</v>
      </c>
      <c r="BB13" s="20">
        <v>47</v>
      </c>
      <c r="BC13" t="s">
        <v>345</v>
      </c>
    </row>
    <row r="14" spans="1:55" x14ac:dyDescent="0.25">
      <c r="A14" s="22" t="s">
        <v>76</v>
      </c>
      <c r="B14" s="22" t="s">
        <v>338</v>
      </c>
      <c r="C14" s="31"/>
      <c r="D14" s="31"/>
      <c r="E14" s="31">
        <f>SUM(C14:D14)</f>
        <v>0</v>
      </c>
      <c r="F14" s="68">
        <v>2</v>
      </c>
      <c r="G14" s="68" t="s">
        <v>275</v>
      </c>
      <c r="H14" s="68">
        <f>SUM(F14:G14)</f>
        <v>2</v>
      </c>
      <c r="I14" s="68"/>
      <c r="J14" s="68"/>
      <c r="K14" s="68">
        <f>SUM(I14:J14)</f>
        <v>0</v>
      </c>
      <c r="L14" s="31"/>
      <c r="M14" s="31"/>
      <c r="N14" s="31">
        <f>SUM(L14:M14)</f>
        <v>0</v>
      </c>
      <c r="O14" s="31"/>
      <c r="P14" s="31"/>
      <c r="Q14" s="31">
        <f>SUM(O14:P14)</f>
        <v>0</v>
      </c>
      <c r="R14" s="31"/>
      <c r="S14" s="31"/>
      <c r="T14" s="31">
        <f>SUM(R14:S14)</f>
        <v>0</v>
      </c>
      <c r="U14" s="68">
        <v>7</v>
      </c>
      <c r="V14" s="68">
        <v>5</v>
      </c>
      <c r="W14" s="68">
        <f>SUM(U14:V14)</f>
        <v>12</v>
      </c>
      <c r="X14" s="68"/>
      <c r="Y14" s="68"/>
      <c r="Z14" s="68">
        <f>SUM(X14:Y14)</f>
        <v>0</v>
      </c>
      <c r="AA14" s="31">
        <v>4</v>
      </c>
      <c r="AB14" s="31" t="s">
        <v>275</v>
      </c>
      <c r="AC14" s="31">
        <f>SUM(AA14:AB14)</f>
        <v>4</v>
      </c>
      <c r="AD14" s="31"/>
      <c r="AE14" s="31"/>
      <c r="AF14" s="31">
        <f>SUM(AD14:AE14)</f>
        <v>0</v>
      </c>
      <c r="AG14" s="68">
        <v>8</v>
      </c>
      <c r="AH14" s="68">
        <v>6</v>
      </c>
      <c r="AI14" s="68">
        <f>SUM(AG14:AH14)</f>
        <v>14</v>
      </c>
      <c r="AJ14" s="68">
        <v>6</v>
      </c>
      <c r="AK14" s="68">
        <v>5</v>
      </c>
      <c r="AL14" s="68">
        <f>SUM(AJ14:AK14)</f>
        <v>11</v>
      </c>
      <c r="AM14" s="68">
        <v>0</v>
      </c>
      <c r="AN14" s="68" t="s">
        <v>275</v>
      </c>
      <c r="AO14" s="31"/>
      <c r="AP14" s="31"/>
      <c r="AQ14" s="31"/>
      <c r="AR14" s="31"/>
      <c r="AS14" s="31">
        <f>SUM(AO14:AR14)</f>
        <v>0</v>
      </c>
      <c r="AT14" s="31"/>
      <c r="AU14" s="31"/>
      <c r="AV14" s="31">
        <f>SUM(AT14:AU14)</f>
        <v>0</v>
      </c>
      <c r="AW14" s="58"/>
      <c r="AX14" s="58"/>
      <c r="AY14" s="58"/>
      <c r="AZ14" s="58"/>
      <c r="BA14" s="31">
        <f>SUM(AW14:AZ14)</f>
        <v>0</v>
      </c>
      <c r="BB14" s="20">
        <f>11+11+14+4</f>
        <v>40</v>
      </c>
      <c r="BC14" t="s">
        <v>346</v>
      </c>
    </row>
    <row r="15" spans="1:55" x14ac:dyDescent="0.25">
      <c r="A15" s="1" t="s">
        <v>292</v>
      </c>
      <c r="B15" s="1" t="s">
        <v>43</v>
      </c>
      <c r="C15" s="6">
        <v>7</v>
      </c>
      <c r="D15" s="6">
        <v>2</v>
      </c>
      <c r="E15" s="6">
        <f>SUM(C15:D15)</f>
        <v>9</v>
      </c>
      <c r="F15" s="67"/>
      <c r="G15" s="67"/>
      <c r="H15" s="67">
        <f>SUM(F15:G15)</f>
        <v>0</v>
      </c>
      <c r="I15" s="67"/>
      <c r="J15" s="67"/>
      <c r="K15" s="67">
        <f>SUM(I15:J15)</f>
        <v>0</v>
      </c>
      <c r="L15" s="6"/>
      <c r="M15" s="6"/>
      <c r="N15" s="6">
        <f>SUM(L15:M15)</f>
        <v>0</v>
      </c>
      <c r="O15" s="6">
        <v>6</v>
      </c>
      <c r="P15" s="6">
        <v>12</v>
      </c>
      <c r="Q15" s="6">
        <f>SUM(O15:P15)</f>
        <v>18</v>
      </c>
      <c r="R15" s="6"/>
      <c r="S15" s="6"/>
      <c r="T15" s="6">
        <f>SUM(R15:S15)</f>
        <v>0</v>
      </c>
      <c r="U15" s="67"/>
      <c r="V15" s="67"/>
      <c r="W15" s="67">
        <f>SUM(U15:V15)</f>
        <v>0</v>
      </c>
      <c r="X15" s="67"/>
      <c r="Y15" s="67"/>
      <c r="Z15" s="67">
        <f>SUM(X15:Y15)</f>
        <v>0</v>
      </c>
      <c r="AA15" s="6"/>
      <c r="AB15" s="6"/>
      <c r="AC15" s="6">
        <f>SUM(AA15:AB15)</f>
        <v>0</v>
      </c>
      <c r="AD15" s="6"/>
      <c r="AE15" s="6"/>
      <c r="AF15" s="6">
        <f>SUM(AD15:AE15)</f>
        <v>0</v>
      </c>
      <c r="AG15" s="67"/>
      <c r="AH15" s="67"/>
      <c r="AI15" s="67">
        <f>SUM(AG15:AH15)</f>
        <v>0</v>
      </c>
      <c r="AJ15" s="67">
        <v>0</v>
      </c>
      <c r="AK15" s="67" t="s">
        <v>275</v>
      </c>
      <c r="AL15" s="67">
        <f>SUM(AJ15:AK15)</f>
        <v>0</v>
      </c>
      <c r="AM15" s="67"/>
      <c r="AN15" s="67"/>
      <c r="AO15" s="6"/>
      <c r="AP15" s="6"/>
      <c r="AQ15" s="6"/>
      <c r="AR15" s="6"/>
      <c r="AS15" s="6">
        <f>SUM(AO15:AR15)</f>
        <v>0</v>
      </c>
      <c r="AT15" s="6">
        <v>6</v>
      </c>
      <c r="AU15" s="6" t="s">
        <v>275</v>
      </c>
      <c r="AV15" s="6">
        <f>SUM(AT15:AU15)</f>
        <v>6</v>
      </c>
      <c r="AW15" s="20"/>
      <c r="AX15" s="20"/>
      <c r="AY15" s="20">
        <v>6</v>
      </c>
      <c r="AZ15" s="20" t="s">
        <v>275</v>
      </c>
      <c r="BA15" s="6">
        <f>SUM(AW15:AZ15)</f>
        <v>6</v>
      </c>
      <c r="BB15" s="20">
        <f>SUM(BA15,AV15,AS15,AN15,AM15,AL15,AI15,AF15,AC15,Z15,W15,T15,Q15,N15,K15,H15,E15)</f>
        <v>39</v>
      </c>
      <c r="BC15" t="s">
        <v>347</v>
      </c>
    </row>
    <row r="17" spans="21:21" x14ac:dyDescent="0.25">
      <c r="U17" s="69" t="s">
        <v>336</v>
      </c>
    </row>
    <row r="18" spans="21:21" x14ac:dyDescent="0.25">
      <c r="U18" s="69" t="s">
        <v>337</v>
      </c>
    </row>
  </sheetData>
  <sortState ref="A7:BD15">
    <sortCondition descending="1" ref="BB7:BB15"/>
  </sortState>
  <mergeCells count="33">
    <mergeCell ref="AO4:AP4"/>
    <mergeCell ref="AQ4:AR4"/>
    <mergeCell ref="AT4:AU4"/>
    <mergeCell ref="AW4:AX4"/>
    <mergeCell ref="AY4:AZ4"/>
    <mergeCell ref="U4:V4"/>
    <mergeCell ref="X4:Y4"/>
    <mergeCell ref="AA4:AB4"/>
    <mergeCell ref="AD4:AE4"/>
    <mergeCell ref="AG4:AH4"/>
    <mergeCell ref="AJ4:AK4"/>
    <mergeCell ref="AM3:AN3"/>
    <mergeCell ref="AO3:AR3"/>
    <mergeCell ref="AT3:AU3"/>
    <mergeCell ref="AW3:AZ3"/>
    <mergeCell ref="C4:D4"/>
    <mergeCell ref="F4:G4"/>
    <mergeCell ref="I4:J4"/>
    <mergeCell ref="L4:M4"/>
    <mergeCell ref="O4:P4"/>
    <mergeCell ref="R4:S4"/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workbookViewId="0">
      <pane xSplit="2" ySplit="5" topLeftCell="AK6" activePane="bottomRight" state="frozen"/>
      <selection pane="topRight" activeCell="C1" sqref="C1"/>
      <selection pane="bottomLeft" activeCell="A6" sqref="A6"/>
      <selection pane="bottomRight" activeCell="A6" sqref="A6:B15"/>
    </sheetView>
  </sheetViews>
  <sheetFormatPr defaultRowHeight="15" x14ac:dyDescent="0.25"/>
  <cols>
    <col min="1" max="1" width="29.85546875" style="1" bestFit="1" customWidth="1"/>
    <col min="2" max="2" width="22.5703125" style="1" bestFit="1" customWidth="1"/>
    <col min="3" max="3" width="6.85546875" style="59" bestFit="1" customWidth="1"/>
    <col min="4" max="4" width="4.85546875" style="59" bestFit="1" customWidth="1"/>
    <col min="5" max="5" width="3" style="59" bestFit="1" customWidth="1"/>
    <col min="6" max="6" width="6.85546875" style="51" bestFit="1" customWidth="1"/>
    <col min="7" max="7" width="4.85546875" style="51" bestFit="1" customWidth="1"/>
    <col min="8" max="8" width="3" style="51" bestFit="1" customWidth="1"/>
    <col min="9" max="9" width="6.85546875" style="51" bestFit="1" customWidth="1"/>
    <col min="10" max="10" width="4.85546875" style="51" bestFit="1" customWidth="1"/>
    <col min="11" max="11" width="3" style="51" bestFit="1" customWidth="1"/>
    <col min="12" max="12" width="6.85546875" style="59" bestFit="1" customWidth="1"/>
    <col min="13" max="13" width="4.85546875" style="59" bestFit="1" customWidth="1"/>
    <col min="14" max="14" width="3" style="59" bestFit="1" customWidth="1"/>
    <col min="15" max="15" width="6.85546875" style="59" bestFit="1" customWidth="1"/>
    <col min="16" max="16" width="4.85546875" style="59" bestFit="1" customWidth="1"/>
    <col min="17" max="17" width="3" style="59" bestFit="1" customWidth="1"/>
    <col min="18" max="18" width="6.85546875" style="59" bestFit="1" customWidth="1"/>
    <col min="19" max="19" width="4.85546875" style="59" bestFit="1" customWidth="1"/>
    <col min="20" max="20" width="3" style="59" bestFit="1" customWidth="1"/>
    <col min="21" max="21" width="6.85546875" style="51" bestFit="1" customWidth="1"/>
    <col min="22" max="22" width="4.85546875" style="51" bestFit="1" customWidth="1"/>
    <col min="23" max="23" width="3" style="51" bestFit="1" customWidth="1"/>
    <col min="24" max="24" width="6.85546875" style="51" bestFit="1" customWidth="1"/>
    <col min="25" max="25" width="4.85546875" style="51" bestFit="1" customWidth="1"/>
    <col min="26" max="26" width="3" style="51" bestFit="1" customWidth="1"/>
    <col min="27" max="27" width="6.85546875" style="59" bestFit="1" customWidth="1"/>
    <col min="28" max="28" width="4.85546875" style="59" bestFit="1" customWidth="1"/>
    <col min="29" max="29" width="3" style="59" bestFit="1" customWidth="1"/>
    <col min="30" max="30" width="6.85546875" style="59" bestFit="1" customWidth="1"/>
    <col min="31" max="31" width="4.85546875" style="59" bestFit="1" customWidth="1"/>
    <col min="32" max="32" width="3" style="59" bestFit="1" customWidth="1"/>
    <col min="33" max="33" width="6.85546875" style="51" bestFit="1" customWidth="1"/>
    <col min="34" max="34" width="4.85546875" style="51" bestFit="1" customWidth="1"/>
    <col min="35" max="35" width="3" style="51" bestFit="1" customWidth="1"/>
    <col min="36" max="36" width="6.85546875" style="51" bestFit="1" customWidth="1"/>
    <col min="37" max="37" width="4.85546875" style="51" bestFit="1" customWidth="1"/>
    <col min="38" max="38" width="3" style="51" bestFit="1" customWidth="1"/>
    <col min="39" max="39" width="6" style="59" bestFit="1" customWidth="1"/>
    <col min="40" max="16384" width="9.140625" style="7"/>
  </cols>
  <sheetData>
    <row r="1" spans="1:41" s="71" customFormat="1" x14ac:dyDescent="0.25">
      <c r="A1" s="9" t="s">
        <v>0</v>
      </c>
      <c r="B1" s="9"/>
      <c r="C1" s="39"/>
      <c r="D1" s="39"/>
      <c r="E1" s="39"/>
      <c r="F1" s="62"/>
      <c r="G1" s="62"/>
      <c r="H1" s="62"/>
      <c r="I1" s="62"/>
      <c r="J1" s="62"/>
      <c r="K1" s="62"/>
      <c r="L1" s="39"/>
      <c r="M1" s="39"/>
      <c r="N1" s="39"/>
      <c r="O1" s="72"/>
      <c r="P1" s="72"/>
      <c r="Q1" s="39"/>
      <c r="R1" s="72"/>
      <c r="S1" s="72"/>
      <c r="T1" s="39"/>
      <c r="U1" s="73"/>
      <c r="V1" s="73"/>
      <c r="W1" s="62"/>
      <c r="X1" s="73"/>
      <c r="Y1" s="73"/>
      <c r="Z1" s="62"/>
      <c r="AA1" s="72"/>
      <c r="AB1" s="72"/>
      <c r="AC1" s="39"/>
      <c r="AD1" s="72"/>
      <c r="AE1" s="72"/>
      <c r="AF1" s="39"/>
      <c r="AG1" s="73"/>
      <c r="AH1" s="73"/>
      <c r="AI1" s="62"/>
      <c r="AJ1" s="73"/>
      <c r="AK1" s="73"/>
      <c r="AL1" s="62"/>
    </row>
    <row r="2" spans="1:41" s="71" customFormat="1" x14ac:dyDescent="0.25">
      <c r="A2" s="9" t="s">
        <v>294</v>
      </c>
      <c r="B2" s="9"/>
      <c r="C2" s="39"/>
      <c r="D2" s="39"/>
      <c r="E2" s="39"/>
      <c r="F2" s="62"/>
      <c r="G2" s="62"/>
      <c r="H2" s="62"/>
      <c r="I2" s="62"/>
      <c r="J2" s="62"/>
      <c r="K2" s="62"/>
      <c r="L2" s="39"/>
      <c r="M2" s="39"/>
      <c r="N2" s="39"/>
      <c r="O2" s="72"/>
      <c r="P2" s="72"/>
      <c r="Q2" s="39"/>
      <c r="R2" s="72"/>
      <c r="S2" s="72"/>
      <c r="T2" s="39"/>
      <c r="U2" s="73"/>
      <c r="V2" s="73"/>
      <c r="W2" s="62"/>
      <c r="X2" s="73"/>
      <c r="Y2" s="73"/>
      <c r="Z2" s="62"/>
      <c r="AA2" s="72"/>
      <c r="AB2" s="72"/>
      <c r="AC2" s="39"/>
      <c r="AD2" s="72"/>
      <c r="AE2" s="72"/>
      <c r="AF2" s="39"/>
      <c r="AG2" s="73"/>
      <c r="AH2" s="73"/>
      <c r="AI2" s="62"/>
      <c r="AJ2" s="73"/>
      <c r="AK2" s="73"/>
      <c r="AL2" s="62"/>
    </row>
    <row r="3" spans="1:41" s="10" customFormat="1" ht="15" customHeight="1" x14ac:dyDescent="0.25">
      <c r="A3" s="9"/>
      <c r="B3" s="9"/>
      <c r="C3" s="42" t="s">
        <v>325</v>
      </c>
      <c r="D3" s="42"/>
      <c r="E3" s="39"/>
      <c r="F3" s="74" t="s">
        <v>326</v>
      </c>
      <c r="G3" s="74"/>
      <c r="H3" s="75"/>
      <c r="I3" s="74" t="s">
        <v>327</v>
      </c>
      <c r="J3" s="74"/>
      <c r="K3" s="75"/>
      <c r="L3" s="42" t="s">
        <v>328</v>
      </c>
      <c r="M3" s="42"/>
      <c r="N3" s="39"/>
      <c r="O3" s="42" t="s">
        <v>329</v>
      </c>
      <c r="P3" s="42"/>
      <c r="Q3" s="39"/>
      <c r="R3" s="42" t="s">
        <v>330</v>
      </c>
      <c r="S3" s="42"/>
      <c r="T3" s="39"/>
      <c r="U3" s="74" t="s">
        <v>331</v>
      </c>
      <c r="V3" s="74"/>
      <c r="W3" s="75"/>
      <c r="X3" s="74" t="s">
        <v>286</v>
      </c>
      <c r="Y3" s="74"/>
      <c r="Z3" s="75"/>
      <c r="AA3" s="42" t="s">
        <v>279</v>
      </c>
      <c r="AB3" s="42"/>
      <c r="AC3" s="39"/>
      <c r="AD3" s="42" t="s">
        <v>280</v>
      </c>
      <c r="AE3" s="42"/>
      <c r="AF3" s="39"/>
      <c r="AG3" s="74" t="s">
        <v>332</v>
      </c>
      <c r="AH3" s="74"/>
      <c r="AI3" s="75"/>
      <c r="AJ3" s="74" t="s">
        <v>333</v>
      </c>
      <c r="AK3" s="74"/>
      <c r="AL3" s="75"/>
      <c r="AM3" s="39"/>
    </row>
    <row r="4" spans="1:41" s="10" customFormat="1" ht="15" customHeight="1" x14ac:dyDescent="0.25">
      <c r="A4" s="9"/>
      <c r="B4" s="9"/>
      <c r="C4" s="42" t="s">
        <v>273</v>
      </c>
      <c r="D4" s="42"/>
      <c r="E4" s="39"/>
      <c r="F4" s="74" t="s">
        <v>273</v>
      </c>
      <c r="G4" s="74"/>
      <c r="H4" s="75"/>
      <c r="I4" s="74" t="s">
        <v>273</v>
      </c>
      <c r="J4" s="74"/>
      <c r="K4" s="75"/>
      <c r="L4" s="42" t="s">
        <v>273</v>
      </c>
      <c r="M4" s="42"/>
      <c r="N4" s="39"/>
      <c r="O4" s="42" t="s">
        <v>273</v>
      </c>
      <c r="P4" s="42"/>
      <c r="Q4" s="39"/>
      <c r="R4" s="42" t="s">
        <v>273</v>
      </c>
      <c r="S4" s="42"/>
      <c r="T4" s="39"/>
      <c r="U4" s="74" t="s">
        <v>273</v>
      </c>
      <c r="V4" s="74"/>
      <c r="W4" s="75"/>
      <c r="X4" s="74" t="s">
        <v>273</v>
      </c>
      <c r="Y4" s="74"/>
      <c r="Z4" s="75"/>
      <c r="AA4" s="42" t="s">
        <v>273</v>
      </c>
      <c r="AB4" s="42"/>
      <c r="AC4" s="39"/>
      <c r="AD4" s="42" t="s">
        <v>273</v>
      </c>
      <c r="AE4" s="42"/>
      <c r="AF4" s="39"/>
      <c r="AG4" s="74" t="s">
        <v>273</v>
      </c>
      <c r="AH4" s="74"/>
      <c r="AI4" s="75"/>
      <c r="AJ4" s="74" t="s">
        <v>273</v>
      </c>
      <c r="AK4" s="74"/>
      <c r="AL4" s="75"/>
    </row>
    <row r="5" spans="1:41" s="10" customFormat="1" x14ac:dyDescent="0.25">
      <c r="A5" s="9" t="s">
        <v>1</v>
      </c>
      <c r="B5" s="9" t="s">
        <v>2</v>
      </c>
      <c r="C5" s="39" t="s">
        <v>269</v>
      </c>
      <c r="D5" s="39" t="s">
        <v>270</v>
      </c>
      <c r="E5" s="39" t="s">
        <v>312</v>
      </c>
      <c r="F5" s="75" t="s">
        <v>269</v>
      </c>
      <c r="G5" s="75" t="s">
        <v>270</v>
      </c>
      <c r="H5" s="75" t="s">
        <v>312</v>
      </c>
      <c r="I5" s="75" t="s">
        <v>269</v>
      </c>
      <c r="J5" s="75" t="s">
        <v>270</v>
      </c>
      <c r="K5" s="75" t="s">
        <v>312</v>
      </c>
      <c r="L5" s="39" t="s">
        <v>269</v>
      </c>
      <c r="M5" s="39" t="s">
        <v>270</v>
      </c>
      <c r="N5" s="39" t="s">
        <v>312</v>
      </c>
      <c r="O5" s="39" t="s">
        <v>269</v>
      </c>
      <c r="P5" s="39" t="s">
        <v>270</v>
      </c>
      <c r="Q5" s="39" t="s">
        <v>312</v>
      </c>
      <c r="R5" s="39" t="s">
        <v>269</v>
      </c>
      <c r="S5" s="39" t="s">
        <v>270</v>
      </c>
      <c r="T5" s="39" t="s">
        <v>312</v>
      </c>
      <c r="U5" s="75" t="s">
        <v>269</v>
      </c>
      <c r="V5" s="75" t="s">
        <v>270</v>
      </c>
      <c r="W5" s="75" t="s">
        <v>312</v>
      </c>
      <c r="X5" s="75" t="s">
        <v>269</v>
      </c>
      <c r="Y5" s="75" t="s">
        <v>270</v>
      </c>
      <c r="Z5" s="75" t="s">
        <v>312</v>
      </c>
      <c r="AA5" s="39" t="s">
        <v>269</v>
      </c>
      <c r="AB5" s="39" t="s">
        <v>270</v>
      </c>
      <c r="AC5" s="39" t="s">
        <v>312</v>
      </c>
      <c r="AD5" s="39" t="s">
        <v>269</v>
      </c>
      <c r="AE5" s="39" t="s">
        <v>270</v>
      </c>
      <c r="AF5" s="39" t="s">
        <v>312</v>
      </c>
      <c r="AG5" s="75" t="s">
        <v>269</v>
      </c>
      <c r="AH5" s="75" t="s">
        <v>270</v>
      </c>
      <c r="AI5" s="75" t="s">
        <v>312</v>
      </c>
      <c r="AJ5" s="75" t="s">
        <v>269</v>
      </c>
      <c r="AK5" s="75" t="s">
        <v>270</v>
      </c>
      <c r="AL5" s="75" t="s">
        <v>312</v>
      </c>
      <c r="AM5" s="40" t="s">
        <v>324</v>
      </c>
    </row>
    <row r="6" spans="1:41" x14ac:dyDescent="0.25">
      <c r="A6" s="1" t="s">
        <v>167</v>
      </c>
      <c r="B6" s="1" t="s">
        <v>175</v>
      </c>
      <c r="C6" s="6"/>
      <c r="D6" s="6"/>
      <c r="E6" s="6">
        <f>SUM(C6:D6)</f>
        <v>0</v>
      </c>
      <c r="F6" s="63">
        <v>4</v>
      </c>
      <c r="G6" s="63" t="s">
        <v>275</v>
      </c>
      <c r="H6" s="63">
        <f>SUM(F6:G6)</f>
        <v>4</v>
      </c>
      <c r="I6" s="63"/>
      <c r="J6" s="63"/>
      <c r="K6" s="63">
        <f>SUM(I6:J6)</f>
        <v>0</v>
      </c>
      <c r="L6" s="6">
        <v>6</v>
      </c>
      <c r="M6" s="6">
        <v>8</v>
      </c>
      <c r="N6" s="6">
        <f>SUM(L6:M6)</f>
        <v>14</v>
      </c>
      <c r="O6" s="6"/>
      <c r="P6" s="6"/>
      <c r="Q6" s="6">
        <f>SUM(O6:P6)</f>
        <v>0</v>
      </c>
      <c r="R6" s="6">
        <v>5</v>
      </c>
      <c r="S6" s="6">
        <v>12</v>
      </c>
      <c r="T6" s="6">
        <f>SUM(R6:S6)</f>
        <v>17</v>
      </c>
      <c r="U6" s="63"/>
      <c r="V6" s="63"/>
      <c r="W6" s="63">
        <f>SUM(U6:V6)</f>
        <v>0</v>
      </c>
      <c r="X6" s="63">
        <v>8</v>
      </c>
      <c r="Y6" s="63">
        <v>12</v>
      </c>
      <c r="Z6" s="63">
        <f>SUM(X6:Y6)</f>
        <v>20</v>
      </c>
      <c r="AA6" s="6">
        <v>4</v>
      </c>
      <c r="AB6" s="6" t="s">
        <v>275</v>
      </c>
      <c r="AC6" s="6">
        <f>SUM(AA6:AB6)</f>
        <v>4</v>
      </c>
      <c r="AD6" s="6"/>
      <c r="AE6" s="6"/>
      <c r="AF6" s="6">
        <f>SUM(AD6:AE6)</f>
        <v>0</v>
      </c>
      <c r="AG6" s="63"/>
      <c r="AH6" s="63"/>
      <c r="AI6" s="63">
        <f>SUM(AG6:AH6)</f>
        <v>0</v>
      </c>
      <c r="AJ6" s="63">
        <v>6</v>
      </c>
      <c r="AK6" s="63">
        <v>10</v>
      </c>
      <c r="AL6" s="63">
        <f>SUM(AJ6:AK6)</f>
        <v>16</v>
      </c>
      <c r="AM6" s="14">
        <v>67</v>
      </c>
      <c r="AN6" s="7" t="s">
        <v>348</v>
      </c>
    </row>
    <row r="7" spans="1:41" x14ac:dyDescent="0.25">
      <c r="A7" s="1" t="s">
        <v>14</v>
      </c>
      <c r="B7" s="1" t="s">
        <v>18</v>
      </c>
      <c r="C7" s="6">
        <v>5</v>
      </c>
      <c r="D7" s="6">
        <v>2</v>
      </c>
      <c r="E7" s="6">
        <f>SUM(C7:D7)</f>
        <v>7</v>
      </c>
      <c r="F7" s="63">
        <v>4</v>
      </c>
      <c r="G7" s="63">
        <v>5</v>
      </c>
      <c r="H7" s="63">
        <f>SUM(F7:G7)</f>
        <v>9</v>
      </c>
      <c r="I7" s="63">
        <v>6</v>
      </c>
      <c r="J7" s="63">
        <v>10</v>
      </c>
      <c r="K7" s="63">
        <f>SUM(I7:J7)</f>
        <v>16</v>
      </c>
      <c r="L7" s="6"/>
      <c r="M7" s="6"/>
      <c r="N7" s="6">
        <f>SUM(L7:M7)</f>
        <v>0</v>
      </c>
      <c r="O7" s="6"/>
      <c r="P7" s="6"/>
      <c r="Q7" s="6">
        <f>SUM(O7:P7)</f>
        <v>0</v>
      </c>
      <c r="R7" s="6"/>
      <c r="S7" s="6"/>
      <c r="T7" s="6">
        <f>SUM(R7:S7)</f>
        <v>0</v>
      </c>
      <c r="U7" s="63">
        <v>7</v>
      </c>
      <c r="V7" s="63">
        <v>6</v>
      </c>
      <c r="W7" s="63">
        <f>SUM(U7:V7)</f>
        <v>13</v>
      </c>
      <c r="X7" s="63">
        <v>6</v>
      </c>
      <c r="Y7" s="63">
        <v>10</v>
      </c>
      <c r="Z7" s="63">
        <f>SUM(X7:Y7)</f>
        <v>16</v>
      </c>
      <c r="AA7" s="6">
        <v>6</v>
      </c>
      <c r="AB7" s="6">
        <v>6</v>
      </c>
      <c r="AC7" s="6">
        <f>SUM(AA7:AB7)</f>
        <v>12</v>
      </c>
      <c r="AD7" s="6"/>
      <c r="AE7" s="6"/>
      <c r="AF7" s="6">
        <f>SUM(AD7:AE7)</f>
        <v>0</v>
      </c>
      <c r="AG7" s="63">
        <v>3</v>
      </c>
      <c r="AH7" s="63" t="s">
        <v>275</v>
      </c>
      <c r="AI7" s="63">
        <f>SUM(AG7:AH7)</f>
        <v>3</v>
      </c>
      <c r="AJ7" s="63">
        <v>7</v>
      </c>
      <c r="AK7" s="63">
        <v>12</v>
      </c>
      <c r="AL7" s="63">
        <f>SUM(AJ7:AK7)</f>
        <v>19</v>
      </c>
      <c r="AM7" s="14">
        <v>64</v>
      </c>
      <c r="AN7" s="7" t="s">
        <v>316</v>
      </c>
    </row>
    <row r="8" spans="1:41" s="23" customFormat="1" x14ac:dyDescent="0.25">
      <c r="A8" s="1" t="s">
        <v>167</v>
      </c>
      <c r="B8" s="1" t="s">
        <v>173</v>
      </c>
      <c r="C8" s="6">
        <v>5</v>
      </c>
      <c r="D8" s="6">
        <v>2</v>
      </c>
      <c r="E8" s="6">
        <f>SUM(C8:D8)</f>
        <v>7</v>
      </c>
      <c r="F8" s="63">
        <v>4</v>
      </c>
      <c r="G8" s="63" t="s">
        <v>275</v>
      </c>
      <c r="H8" s="63">
        <f>SUM(F8:G8)</f>
        <v>4</v>
      </c>
      <c r="I8" s="63"/>
      <c r="J8" s="63"/>
      <c r="K8" s="63">
        <f>SUM(I8:J8)</f>
        <v>0</v>
      </c>
      <c r="L8" s="6">
        <v>6</v>
      </c>
      <c r="M8" s="6">
        <v>12</v>
      </c>
      <c r="N8" s="6">
        <f>SUM(L8:M8)</f>
        <v>18</v>
      </c>
      <c r="O8" s="6"/>
      <c r="P8" s="6"/>
      <c r="Q8" s="6">
        <f>SUM(O8:P8)</f>
        <v>0</v>
      </c>
      <c r="R8" s="6">
        <v>5</v>
      </c>
      <c r="S8" s="6" t="s">
        <v>275</v>
      </c>
      <c r="T8" s="6">
        <f>SUM(R8:S8)</f>
        <v>5</v>
      </c>
      <c r="U8" s="63">
        <v>8</v>
      </c>
      <c r="V8" s="63">
        <v>8</v>
      </c>
      <c r="W8" s="63">
        <f>SUM(U8:V8)</f>
        <v>16</v>
      </c>
      <c r="X8" s="63"/>
      <c r="Y8" s="63"/>
      <c r="Z8" s="63">
        <f>SUM(X8:Y8)</f>
        <v>0</v>
      </c>
      <c r="AA8" s="6"/>
      <c r="AB8" s="6"/>
      <c r="AC8" s="6">
        <f>SUM(AA8:AB8)</f>
        <v>0</v>
      </c>
      <c r="AD8" s="6"/>
      <c r="AE8" s="6"/>
      <c r="AF8" s="6">
        <f>SUM(AD8:AE8)</f>
        <v>0</v>
      </c>
      <c r="AG8" s="63">
        <v>6</v>
      </c>
      <c r="AH8" s="63" t="s">
        <v>275</v>
      </c>
      <c r="AI8" s="63">
        <f>SUM(AG8:AH8)</f>
        <v>6</v>
      </c>
      <c r="AJ8" s="63">
        <v>7</v>
      </c>
      <c r="AK8" s="63">
        <v>8</v>
      </c>
      <c r="AL8" s="63">
        <f>SUM(AJ8:AK8)</f>
        <v>15</v>
      </c>
      <c r="AM8" s="14">
        <v>58</v>
      </c>
      <c r="AN8" s="36" t="s">
        <v>317</v>
      </c>
    </row>
    <row r="9" spans="1:41" x14ac:dyDescent="0.25">
      <c r="A9" s="1" t="s">
        <v>248</v>
      </c>
      <c r="B9" s="1" t="s">
        <v>267</v>
      </c>
      <c r="C9" s="6">
        <v>9</v>
      </c>
      <c r="D9" s="6">
        <v>12</v>
      </c>
      <c r="E9" s="6">
        <f>SUM(C9:D9)</f>
        <v>21</v>
      </c>
      <c r="F9" s="63"/>
      <c r="G9" s="63"/>
      <c r="H9" s="63">
        <f>SUM(F9:G9)</f>
        <v>0</v>
      </c>
      <c r="I9" s="63"/>
      <c r="J9" s="63"/>
      <c r="K9" s="63">
        <f>SUM(I9:J9)</f>
        <v>0</v>
      </c>
      <c r="L9" s="6"/>
      <c r="M9" s="6"/>
      <c r="N9" s="6">
        <f>SUM(L9:M9)</f>
        <v>0</v>
      </c>
      <c r="O9" s="6">
        <v>1</v>
      </c>
      <c r="P9" s="6" t="s">
        <v>275</v>
      </c>
      <c r="Q9" s="6">
        <f>SUM(O9:P9)</f>
        <v>1</v>
      </c>
      <c r="R9" s="6">
        <v>8</v>
      </c>
      <c r="S9" s="6">
        <v>10</v>
      </c>
      <c r="T9" s="6">
        <f>SUM(R9:S9)</f>
        <v>18</v>
      </c>
      <c r="U9" s="63"/>
      <c r="V9" s="63"/>
      <c r="W9" s="63">
        <f>SUM(U9:V9)</f>
        <v>0</v>
      </c>
      <c r="X9" s="63"/>
      <c r="Y9" s="63"/>
      <c r="Z9" s="63">
        <f>SUM(X9:Y9)</f>
        <v>0</v>
      </c>
      <c r="AA9" s="6"/>
      <c r="AB9" s="6"/>
      <c r="AC9" s="6">
        <f>SUM(AA9:AB9)</f>
        <v>0</v>
      </c>
      <c r="AD9" s="6">
        <v>4</v>
      </c>
      <c r="AE9" s="6">
        <v>12</v>
      </c>
      <c r="AF9" s="6">
        <f>SUM(AD9:AE9)</f>
        <v>16</v>
      </c>
      <c r="AG9" s="63"/>
      <c r="AH9" s="63"/>
      <c r="AI9" s="63">
        <f>SUM(AG9:AH9)</f>
        <v>0</v>
      </c>
      <c r="AJ9" s="63"/>
      <c r="AK9" s="63"/>
      <c r="AL9" s="63">
        <f>SUM(AJ9:AK9)</f>
        <v>0</v>
      </c>
      <c r="AM9" s="14">
        <f>SUM(AL9,AI9,AF9,AC9,Z9,W9,T9,Q9,N9,K9,H9,E9)</f>
        <v>56</v>
      </c>
      <c r="AN9" s="7" t="s">
        <v>341</v>
      </c>
      <c r="AO9" s="7" t="s">
        <v>349</v>
      </c>
    </row>
    <row r="10" spans="1:41" x14ac:dyDescent="0.25">
      <c r="A10" s="22" t="s">
        <v>14</v>
      </c>
      <c r="B10" s="22" t="s">
        <v>339</v>
      </c>
      <c r="C10" s="31">
        <v>7</v>
      </c>
      <c r="D10" s="31">
        <v>4</v>
      </c>
      <c r="E10" s="31">
        <f>SUM(C10:D10)</f>
        <v>11</v>
      </c>
      <c r="F10" s="64"/>
      <c r="G10" s="64"/>
      <c r="H10" s="64">
        <f>SUM(F10:G10)</f>
        <v>0</v>
      </c>
      <c r="I10" s="64"/>
      <c r="J10" s="64"/>
      <c r="K10" s="64">
        <f>SUM(I10:J10)</f>
        <v>0</v>
      </c>
      <c r="L10" s="31">
        <v>7</v>
      </c>
      <c r="M10" s="31">
        <v>5</v>
      </c>
      <c r="N10" s="31">
        <f>SUM(L10:M10)</f>
        <v>12</v>
      </c>
      <c r="O10" s="31"/>
      <c r="P10" s="31"/>
      <c r="Q10" s="31">
        <f>SUM(O10:P10)</f>
        <v>0</v>
      </c>
      <c r="R10" s="31"/>
      <c r="S10" s="31"/>
      <c r="T10" s="31">
        <f>SUM(R10:S10)</f>
        <v>0</v>
      </c>
      <c r="U10" s="64">
        <v>13</v>
      </c>
      <c r="V10" s="64">
        <v>10</v>
      </c>
      <c r="W10" s="64">
        <f>SUM(U10:V10)</f>
        <v>23</v>
      </c>
      <c r="X10" s="64"/>
      <c r="Y10" s="64"/>
      <c r="Z10" s="64">
        <f>SUM(X10:Y10)</f>
        <v>0</v>
      </c>
      <c r="AA10" s="31"/>
      <c r="AB10" s="31"/>
      <c r="AC10" s="31">
        <f>SUM(AA10:AB10)</f>
        <v>0</v>
      </c>
      <c r="AD10" s="31">
        <v>3</v>
      </c>
      <c r="AE10" s="31" t="s">
        <v>275</v>
      </c>
      <c r="AF10" s="31">
        <f>SUM(AD10:AE10)</f>
        <v>3</v>
      </c>
      <c r="AG10" s="64">
        <v>8</v>
      </c>
      <c r="AH10" s="64">
        <v>12</v>
      </c>
      <c r="AI10" s="64">
        <f>SUM(AG10:AH10)</f>
        <v>20</v>
      </c>
      <c r="AJ10" s="64">
        <v>4</v>
      </c>
      <c r="AK10" s="64" t="s">
        <v>275</v>
      </c>
      <c r="AL10" s="64">
        <f>SUM(AJ10:AK10)</f>
        <v>4</v>
      </c>
      <c r="AM10" s="14">
        <v>56</v>
      </c>
      <c r="AN10" s="7" t="s">
        <v>342</v>
      </c>
    </row>
    <row r="11" spans="1:41" x14ac:dyDescent="0.25">
      <c r="A11" s="1" t="s">
        <v>76</v>
      </c>
      <c r="B11" s="1" t="s">
        <v>86</v>
      </c>
      <c r="C11" s="6"/>
      <c r="D11" s="6"/>
      <c r="E11" s="6">
        <f>SUM(C11:D11)</f>
        <v>0</v>
      </c>
      <c r="F11" s="63">
        <v>4</v>
      </c>
      <c r="G11" s="63">
        <v>6</v>
      </c>
      <c r="H11" s="63">
        <f>SUM(F11:G11)</f>
        <v>10</v>
      </c>
      <c r="I11" s="63">
        <v>3</v>
      </c>
      <c r="J11" s="63" t="s">
        <v>275</v>
      </c>
      <c r="K11" s="63">
        <f>SUM(I11:J11)</f>
        <v>3</v>
      </c>
      <c r="L11" s="6"/>
      <c r="M11" s="6"/>
      <c r="N11" s="6">
        <f>SUM(L11:M11)</f>
        <v>0</v>
      </c>
      <c r="O11" s="6"/>
      <c r="P11" s="6"/>
      <c r="Q11" s="6">
        <f>SUM(O11:P11)</f>
        <v>0</v>
      </c>
      <c r="R11" s="6">
        <v>5</v>
      </c>
      <c r="S11" s="6">
        <v>4</v>
      </c>
      <c r="T11" s="6">
        <f>SUM(R11:S11)</f>
        <v>9</v>
      </c>
      <c r="U11" s="63">
        <v>6</v>
      </c>
      <c r="V11" s="63">
        <v>5</v>
      </c>
      <c r="W11" s="63">
        <f>SUM(U11:V11)</f>
        <v>11</v>
      </c>
      <c r="X11" s="63"/>
      <c r="Y11" s="63"/>
      <c r="Z11" s="63">
        <f>SUM(X11:Y11)</f>
        <v>0</v>
      </c>
      <c r="AA11" s="6">
        <v>5</v>
      </c>
      <c r="AB11" s="6">
        <v>12</v>
      </c>
      <c r="AC11" s="6">
        <f>SUM(AA11:AB11)</f>
        <v>17</v>
      </c>
      <c r="AD11" s="6"/>
      <c r="AE11" s="6"/>
      <c r="AF11" s="6">
        <f>SUM(AD11:AE11)</f>
        <v>0</v>
      </c>
      <c r="AG11" s="63">
        <v>5</v>
      </c>
      <c r="AH11" s="63" t="s">
        <v>275</v>
      </c>
      <c r="AI11" s="63">
        <f>SUM(AG11:AH11)</f>
        <v>5</v>
      </c>
      <c r="AJ11" s="63"/>
      <c r="AK11" s="63"/>
      <c r="AL11" s="63">
        <f>SUM(AJ11:AK11)</f>
        <v>0</v>
      </c>
      <c r="AM11" s="14">
        <f>9+11+17+10</f>
        <v>47</v>
      </c>
      <c r="AN11" s="7" t="s">
        <v>343</v>
      </c>
    </row>
    <row r="12" spans="1:41" x14ac:dyDescent="0.25">
      <c r="A12" s="1" t="s">
        <v>93</v>
      </c>
      <c r="B12" s="1" t="s">
        <v>96</v>
      </c>
      <c r="C12" s="6"/>
      <c r="D12" s="6"/>
      <c r="E12" s="6">
        <f>SUM(C12:D12)</f>
        <v>0</v>
      </c>
      <c r="F12" s="63">
        <v>9</v>
      </c>
      <c r="G12" s="63">
        <v>10</v>
      </c>
      <c r="H12" s="63">
        <f>SUM(F12:G12)</f>
        <v>19</v>
      </c>
      <c r="I12" s="63">
        <v>8</v>
      </c>
      <c r="J12" s="63">
        <v>5</v>
      </c>
      <c r="K12" s="63">
        <f>SUM(I12:J12)</f>
        <v>13</v>
      </c>
      <c r="L12" s="6"/>
      <c r="M12" s="6"/>
      <c r="N12" s="6">
        <f>SUM(L12:M12)</f>
        <v>0</v>
      </c>
      <c r="O12" s="6"/>
      <c r="P12" s="6"/>
      <c r="Q12" s="6">
        <f>SUM(O12:P12)</f>
        <v>0</v>
      </c>
      <c r="R12" s="6"/>
      <c r="S12" s="6"/>
      <c r="T12" s="6">
        <f>SUM(R12:S12)</f>
        <v>0</v>
      </c>
      <c r="U12" s="63"/>
      <c r="V12" s="63"/>
      <c r="W12" s="63">
        <f>SUM(U12:V12)</f>
        <v>0</v>
      </c>
      <c r="X12" s="63"/>
      <c r="Y12" s="63"/>
      <c r="Z12" s="63">
        <f>SUM(X12:Y12)</f>
        <v>0</v>
      </c>
      <c r="AA12" s="6"/>
      <c r="AB12" s="6"/>
      <c r="AC12" s="6">
        <f>SUM(AA12:AB12)</f>
        <v>0</v>
      </c>
      <c r="AD12" s="6"/>
      <c r="AE12" s="6"/>
      <c r="AF12" s="6">
        <f>SUM(AD12:AE12)</f>
        <v>0</v>
      </c>
      <c r="AG12" s="63">
        <v>1</v>
      </c>
      <c r="AH12" s="63" t="s">
        <v>275</v>
      </c>
      <c r="AI12" s="63">
        <f>SUM(AG12:AH12)</f>
        <v>1</v>
      </c>
      <c r="AJ12" s="63">
        <v>7</v>
      </c>
      <c r="AK12" s="63">
        <v>6</v>
      </c>
      <c r="AL12" s="63">
        <f>SUM(AJ12:AK12)</f>
        <v>13</v>
      </c>
      <c r="AM12" s="14">
        <f>SUM(AL12,AI12,AF12,AC12,Z12,W12,T12,Q12,N12,K12,H12,E12)</f>
        <v>46</v>
      </c>
      <c r="AN12" s="7" t="s">
        <v>344</v>
      </c>
    </row>
    <row r="13" spans="1:41" x14ac:dyDescent="0.25">
      <c r="A13" s="1" t="s">
        <v>167</v>
      </c>
      <c r="B13" s="1" t="s">
        <v>174</v>
      </c>
      <c r="C13" s="6">
        <v>4</v>
      </c>
      <c r="D13" s="6" t="s">
        <v>275</v>
      </c>
      <c r="E13" s="6">
        <f>SUM(C13:D13)</f>
        <v>4</v>
      </c>
      <c r="F13" s="63">
        <v>7</v>
      </c>
      <c r="G13" s="63">
        <v>12</v>
      </c>
      <c r="H13" s="63">
        <f>SUM(F13:G13)</f>
        <v>19</v>
      </c>
      <c r="I13" s="63">
        <v>5</v>
      </c>
      <c r="J13" s="63">
        <v>12</v>
      </c>
      <c r="K13" s="63">
        <f>SUM(I13:J13)</f>
        <v>17</v>
      </c>
      <c r="L13" s="6"/>
      <c r="M13" s="6"/>
      <c r="N13" s="6">
        <f>SUM(L13:M13)</f>
        <v>0</v>
      </c>
      <c r="O13" s="6"/>
      <c r="P13" s="6"/>
      <c r="Q13" s="6">
        <f>SUM(O13:P13)</f>
        <v>0</v>
      </c>
      <c r="R13" s="6"/>
      <c r="S13" s="6"/>
      <c r="T13" s="6">
        <f>SUM(R13:S13)</f>
        <v>0</v>
      </c>
      <c r="U13" s="63"/>
      <c r="V13" s="63"/>
      <c r="W13" s="63">
        <f>SUM(U13:V13)</f>
        <v>0</v>
      </c>
      <c r="X13" s="63"/>
      <c r="Y13" s="63"/>
      <c r="Z13" s="63">
        <f>SUM(X13:Y13)</f>
        <v>0</v>
      </c>
      <c r="AA13" s="6"/>
      <c r="AB13" s="6"/>
      <c r="AC13" s="6">
        <f>SUM(AA13:AB13)</f>
        <v>0</v>
      </c>
      <c r="AD13" s="6"/>
      <c r="AE13" s="6"/>
      <c r="AF13" s="6">
        <f>SUM(AD13:AE13)</f>
        <v>0</v>
      </c>
      <c r="AG13" s="63"/>
      <c r="AH13" s="63"/>
      <c r="AI13" s="63">
        <f>SUM(AG13:AH13)</f>
        <v>0</v>
      </c>
      <c r="AJ13" s="63">
        <v>5</v>
      </c>
      <c r="AK13" s="63" t="s">
        <v>275</v>
      </c>
      <c r="AL13" s="63">
        <f>SUM(AJ13:AK13)</f>
        <v>5</v>
      </c>
      <c r="AM13" s="14">
        <f>SUM(AL13,AI13,AF13,AC13,Z13,W13,T13,Q13,N13,K13,H13,E13)</f>
        <v>45</v>
      </c>
      <c r="AN13" s="7" t="s">
        <v>345</v>
      </c>
    </row>
    <row r="14" spans="1:41" x14ac:dyDescent="0.25">
      <c r="A14" s="1" t="s">
        <v>248</v>
      </c>
      <c r="B14" s="1" t="s">
        <v>265</v>
      </c>
      <c r="C14" s="6">
        <v>6</v>
      </c>
      <c r="D14" s="6">
        <v>5</v>
      </c>
      <c r="E14" s="6">
        <f>SUM(C14:D14)</f>
        <v>11</v>
      </c>
      <c r="F14" s="63"/>
      <c r="G14" s="63"/>
      <c r="H14" s="63">
        <f>SUM(F14:G14)</f>
        <v>0</v>
      </c>
      <c r="I14" s="63"/>
      <c r="J14" s="63"/>
      <c r="K14" s="63">
        <f>SUM(I14:J14)</f>
        <v>0</v>
      </c>
      <c r="L14" s="6">
        <v>8</v>
      </c>
      <c r="M14" s="6">
        <v>10</v>
      </c>
      <c r="N14" s="6">
        <f>SUM(L14:M14)</f>
        <v>18</v>
      </c>
      <c r="O14" s="6">
        <v>6</v>
      </c>
      <c r="P14" s="6">
        <v>2</v>
      </c>
      <c r="Q14" s="6">
        <f>SUM(O14:P14)</f>
        <v>8</v>
      </c>
      <c r="R14" s="6">
        <v>4</v>
      </c>
      <c r="S14" s="6" t="s">
        <v>275</v>
      </c>
      <c r="T14" s="6">
        <f>SUM(R14:S14)</f>
        <v>4</v>
      </c>
      <c r="U14" s="63"/>
      <c r="V14" s="63"/>
      <c r="W14" s="63">
        <f>SUM(U14:V14)</f>
        <v>0</v>
      </c>
      <c r="X14" s="63"/>
      <c r="Y14" s="63"/>
      <c r="Z14" s="63">
        <f>SUM(X14:Y14)</f>
        <v>0</v>
      </c>
      <c r="AA14" s="6"/>
      <c r="AB14" s="6"/>
      <c r="AC14" s="6">
        <f>SUM(AA14:AB14)</f>
        <v>0</v>
      </c>
      <c r="AD14" s="6"/>
      <c r="AE14" s="6"/>
      <c r="AF14" s="6">
        <f>SUM(AD14:AE14)</f>
        <v>0</v>
      </c>
      <c r="AG14" s="63"/>
      <c r="AH14" s="63"/>
      <c r="AI14" s="63">
        <f>SUM(AG14:AH14)</f>
        <v>0</v>
      </c>
      <c r="AJ14" s="63">
        <v>0</v>
      </c>
      <c r="AK14" s="63" t="s">
        <v>275</v>
      </c>
      <c r="AL14" s="63">
        <f>SUM(AJ14:AK14)</f>
        <v>0</v>
      </c>
      <c r="AM14" s="14">
        <f>SUM(AL14,AI14,AF14,AC14,Z14,W14,T14,Q14,N14,K14,H14,E14)</f>
        <v>41</v>
      </c>
      <c r="AN14" s="7" t="s">
        <v>346</v>
      </c>
    </row>
    <row r="15" spans="1:41" x14ac:dyDescent="0.25">
      <c r="A15" s="22" t="s">
        <v>76</v>
      </c>
      <c r="B15" s="22" t="s">
        <v>338</v>
      </c>
      <c r="C15" s="31"/>
      <c r="D15" s="31"/>
      <c r="E15" s="31">
        <f>SUM(C15:D15)</f>
        <v>0</v>
      </c>
      <c r="F15" s="64">
        <v>2</v>
      </c>
      <c r="G15" s="64" t="s">
        <v>275</v>
      </c>
      <c r="H15" s="64">
        <f>SUM(F15:G15)</f>
        <v>2</v>
      </c>
      <c r="I15" s="64"/>
      <c r="J15" s="64"/>
      <c r="K15" s="64">
        <f>SUM(I15:J15)</f>
        <v>0</v>
      </c>
      <c r="L15" s="31"/>
      <c r="M15" s="31"/>
      <c r="N15" s="31">
        <f>SUM(L15:M15)</f>
        <v>0</v>
      </c>
      <c r="O15" s="31"/>
      <c r="P15" s="31"/>
      <c r="Q15" s="31">
        <f>SUM(O15:P15)</f>
        <v>0</v>
      </c>
      <c r="R15" s="31"/>
      <c r="S15" s="31"/>
      <c r="T15" s="31">
        <f>SUM(R15:S15)</f>
        <v>0</v>
      </c>
      <c r="U15" s="64">
        <v>7</v>
      </c>
      <c r="V15" s="64">
        <v>5</v>
      </c>
      <c r="W15" s="64">
        <f>SUM(U15:V15)</f>
        <v>12</v>
      </c>
      <c r="X15" s="64"/>
      <c r="Y15" s="64"/>
      <c r="Z15" s="64">
        <f>SUM(X15:Y15)</f>
        <v>0</v>
      </c>
      <c r="AA15" s="31">
        <v>4</v>
      </c>
      <c r="AB15" s="31" t="s">
        <v>275</v>
      </c>
      <c r="AC15" s="31">
        <f>SUM(AA15:AB15)</f>
        <v>4</v>
      </c>
      <c r="AD15" s="31"/>
      <c r="AE15" s="31"/>
      <c r="AF15" s="31">
        <f>SUM(AD15:AE15)</f>
        <v>0</v>
      </c>
      <c r="AG15" s="64">
        <v>8</v>
      </c>
      <c r="AH15" s="64">
        <v>6</v>
      </c>
      <c r="AI15" s="64">
        <f>SUM(AG15:AH15)</f>
        <v>14</v>
      </c>
      <c r="AJ15" s="64">
        <v>6</v>
      </c>
      <c r="AK15" s="64">
        <v>5</v>
      </c>
      <c r="AL15" s="64">
        <f>SUM(AJ15:AK15)</f>
        <v>11</v>
      </c>
      <c r="AM15" s="14">
        <v>40</v>
      </c>
      <c r="AN15" s="7" t="s">
        <v>347</v>
      </c>
    </row>
    <row r="16" spans="1:41" s="14" customFormat="1" x14ac:dyDescent="0.25">
      <c r="A16" s="3"/>
      <c r="B16" s="3"/>
      <c r="C16" s="59"/>
      <c r="D16" s="59"/>
      <c r="E16" s="59"/>
      <c r="F16" s="51"/>
      <c r="G16" s="51"/>
      <c r="H16" s="51"/>
      <c r="I16" s="51"/>
      <c r="J16" s="51"/>
      <c r="K16" s="51"/>
      <c r="L16" s="59"/>
      <c r="M16" s="59"/>
      <c r="N16" s="59"/>
      <c r="O16" s="59"/>
      <c r="P16" s="59"/>
      <c r="Q16" s="59"/>
      <c r="R16" s="59"/>
      <c r="S16" s="59"/>
      <c r="T16" s="59"/>
      <c r="U16" s="51"/>
      <c r="V16" s="51"/>
      <c r="W16" s="51"/>
      <c r="X16" s="51"/>
      <c r="Y16" s="51"/>
      <c r="Z16" s="51"/>
      <c r="AA16" s="59"/>
      <c r="AB16" s="59"/>
      <c r="AC16" s="59"/>
      <c r="AD16" s="59"/>
      <c r="AE16" s="59"/>
      <c r="AF16" s="59"/>
      <c r="AG16" s="51"/>
      <c r="AH16" s="51"/>
      <c r="AI16" s="51"/>
      <c r="AJ16" s="51"/>
      <c r="AK16" s="51"/>
      <c r="AL16" s="51"/>
      <c r="AM16" s="59"/>
    </row>
    <row r="17" spans="1:39" s="14" customFormat="1" x14ac:dyDescent="0.25">
      <c r="A17" s="3"/>
      <c r="B17" s="3"/>
      <c r="C17" s="59"/>
      <c r="D17" s="59"/>
      <c r="E17" s="59"/>
      <c r="F17" s="51"/>
      <c r="G17" s="51"/>
      <c r="H17" s="51"/>
      <c r="I17" s="51"/>
      <c r="J17" s="51"/>
      <c r="K17" s="51"/>
      <c r="L17" s="59"/>
      <c r="M17" s="59"/>
      <c r="N17" s="59"/>
      <c r="O17" s="59"/>
      <c r="P17" s="59"/>
      <c r="Q17" s="59"/>
      <c r="R17" s="59"/>
      <c r="S17" s="59"/>
      <c r="T17" s="59"/>
      <c r="U17" s="51" t="s">
        <v>336</v>
      </c>
      <c r="V17" s="51"/>
      <c r="W17" s="51"/>
      <c r="X17" s="51"/>
      <c r="Y17" s="51"/>
      <c r="Z17" s="51"/>
      <c r="AA17" s="59"/>
      <c r="AB17" s="59"/>
      <c r="AC17" s="59"/>
      <c r="AD17" s="59"/>
      <c r="AE17" s="59"/>
      <c r="AF17" s="59"/>
      <c r="AG17" s="51"/>
      <c r="AH17" s="51"/>
      <c r="AI17" s="51"/>
      <c r="AJ17" s="51"/>
      <c r="AK17" s="51"/>
      <c r="AL17" s="51"/>
      <c r="AM17" s="59"/>
    </row>
    <row r="18" spans="1:39" s="14" customFormat="1" x14ac:dyDescent="0.25">
      <c r="A18" s="3"/>
      <c r="B18" s="3"/>
      <c r="C18" s="59"/>
      <c r="D18" s="59"/>
      <c r="E18" s="59"/>
      <c r="F18" s="51"/>
      <c r="G18" s="51"/>
      <c r="H18" s="51"/>
      <c r="I18" s="51"/>
      <c r="J18" s="51"/>
      <c r="K18" s="51"/>
      <c r="L18" s="59"/>
      <c r="M18" s="59"/>
      <c r="N18" s="59"/>
      <c r="O18" s="59"/>
      <c r="P18" s="59"/>
      <c r="Q18" s="59"/>
      <c r="R18" s="59"/>
      <c r="S18" s="59"/>
      <c r="T18" s="59"/>
      <c r="U18" s="51" t="s">
        <v>337</v>
      </c>
      <c r="V18" s="51"/>
      <c r="W18" s="51"/>
      <c r="X18" s="51"/>
      <c r="Y18" s="51"/>
      <c r="Z18" s="51"/>
      <c r="AA18" s="59"/>
      <c r="AB18" s="59"/>
      <c r="AC18" s="59"/>
      <c r="AD18" s="59"/>
      <c r="AE18" s="59"/>
      <c r="AF18" s="59"/>
      <c r="AG18" s="51"/>
      <c r="AH18" s="51"/>
      <c r="AI18" s="51"/>
      <c r="AJ18" s="51"/>
      <c r="AK18" s="51"/>
      <c r="AL18" s="51"/>
      <c r="AM18" s="59"/>
    </row>
    <row r="19" spans="1:39" s="14" customFormat="1" x14ac:dyDescent="0.25">
      <c r="A19" s="3"/>
      <c r="B19" s="3"/>
      <c r="C19" s="59"/>
      <c r="D19" s="59"/>
      <c r="E19" s="59"/>
      <c r="F19" s="51"/>
      <c r="G19" s="51"/>
      <c r="H19" s="51"/>
      <c r="I19" s="51"/>
      <c r="J19" s="51"/>
      <c r="K19" s="51"/>
      <c r="L19" s="59"/>
      <c r="M19" s="59"/>
      <c r="N19" s="59"/>
      <c r="O19" s="59"/>
      <c r="P19" s="59"/>
      <c r="Q19" s="59"/>
      <c r="R19" s="59"/>
      <c r="S19" s="59"/>
      <c r="T19" s="59"/>
      <c r="U19" s="51"/>
      <c r="V19" s="51"/>
      <c r="W19" s="51"/>
      <c r="X19" s="51"/>
      <c r="Y19" s="51"/>
      <c r="Z19" s="51"/>
      <c r="AA19" s="59"/>
      <c r="AB19" s="59"/>
      <c r="AC19" s="59"/>
      <c r="AD19" s="59"/>
      <c r="AE19" s="59"/>
      <c r="AF19" s="59"/>
      <c r="AG19" s="51"/>
      <c r="AH19" s="51"/>
      <c r="AI19" s="51"/>
      <c r="AJ19" s="51"/>
      <c r="AK19" s="51"/>
      <c r="AL19" s="51"/>
      <c r="AM19" s="59"/>
    </row>
    <row r="20" spans="1:39" s="14" customFormat="1" x14ac:dyDescent="0.25">
      <c r="A20" s="3"/>
      <c r="B20" s="3"/>
      <c r="C20" s="59"/>
      <c r="D20" s="59"/>
      <c r="E20" s="59"/>
      <c r="F20" s="51"/>
      <c r="G20" s="51"/>
      <c r="H20" s="51"/>
      <c r="I20" s="51"/>
      <c r="J20" s="51"/>
      <c r="K20" s="51"/>
      <c r="L20" s="59"/>
      <c r="M20" s="59"/>
      <c r="N20" s="59"/>
      <c r="O20" s="59"/>
      <c r="P20" s="59"/>
      <c r="Q20" s="59"/>
      <c r="R20" s="59"/>
      <c r="S20" s="59"/>
      <c r="T20" s="59"/>
      <c r="U20" s="51"/>
      <c r="V20" s="51"/>
      <c r="W20" s="51"/>
      <c r="X20" s="51"/>
      <c r="Y20" s="51"/>
      <c r="Z20" s="51"/>
      <c r="AA20" s="59"/>
      <c r="AB20" s="59"/>
      <c r="AC20" s="59"/>
      <c r="AD20" s="59"/>
      <c r="AE20" s="59"/>
      <c r="AF20" s="59"/>
      <c r="AG20" s="51"/>
      <c r="AH20" s="51"/>
      <c r="AI20" s="51"/>
      <c r="AJ20" s="51"/>
      <c r="AK20" s="51"/>
      <c r="AL20" s="51"/>
      <c r="AM20" s="59"/>
    </row>
    <row r="21" spans="1:39" s="14" customFormat="1" x14ac:dyDescent="0.25">
      <c r="A21" s="3"/>
      <c r="B21" s="3"/>
      <c r="C21" s="59"/>
      <c r="D21" s="59"/>
      <c r="E21" s="59"/>
      <c r="F21" s="51"/>
      <c r="G21" s="51"/>
      <c r="H21" s="51"/>
      <c r="I21" s="51"/>
      <c r="J21" s="51"/>
      <c r="K21" s="51"/>
      <c r="L21" s="59"/>
      <c r="M21" s="59"/>
      <c r="N21" s="59"/>
      <c r="O21" s="59"/>
      <c r="P21" s="59"/>
      <c r="Q21" s="59"/>
      <c r="R21" s="59"/>
      <c r="S21" s="59"/>
      <c r="T21" s="59"/>
      <c r="U21" s="51"/>
      <c r="V21" s="51"/>
      <c r="W21" s="51"/>
      <c r="X21" s="51"/>
      <c r="Y21" s="51"/>
      <c r="Z21" s="51"/>
      <c r="AA21" s="59"/>
      <c r="AB21" s="59"/>
      <c r="AC21" s="59"/>
      <c r="AD21" s="59"/>
      <c r="AE21" s="59"/>
      <c r="AF21" s="59"/>
      <c r="AG21" s="51"/>
      <c r="AH21" s="51"/>
      <c r="AI21" s="51"/>
      <c r="AJ21" s="51"/>
      <c r="AK21" s="51"/>
      <c r="AL21" s="51"/>
      <c r="AM21" s="59"/>
    </row>
    <row r="22" spans="1:39" s="14" customFormat="1" x14ac:dyDescent="0.25">
      <c r="A22" s="3"/>
      <c r="B22" s="3"/>
      <c r="C22" s="59"/>
      <c r="D22" s="59"/>
      <c r="E22" s="59"/>
      <c r="F22" s="51"/>
      <c r="G22" s="51"/>
      <c r="H22" s="51"/>
      <c r="I22" s="51"/>
      <c r="J22" s="51"/>
      <c r="K22" s="51"/>
      <c r="L22" s="59"/>
      <c r="M22" s="59"/>
      <c r="N22" s="59"/>
      <c r="O22" s="59"/>
      <c r="P22" s="59"/>
      <c r="Q22" s="59"/>
      <c r="R22" s="59"/>
      <c r="S22" s="59"/>
      <c r="T22" s="59"/>
      <c r="U22" s="51"/>
      <c r="V22" s="51"/>
      <c r="W22" s="51"/>
      <c r="X22" s="51"/>
      <c r="Y22" s="51"/>
      <c r="Z22" s="51"/>
      <c r="AA22" s="59"/>
      <c r="AB22" s="59"/>
      <c r="AC22" s="59"/>
      <c r="AD22" s="59"/>
      <c r="AE22" s="59"/>
      <c r="AF22" s="59"/>
      <c r="AG22" s="51"/>
      <c r="AH22" s="51"/>
      <c r="AI22" s="51"/>
      <c r="AJ22" s="51"/>
      <c r="AK22" s="51"/>
      <c r="AL22" s="51"/>
      <c r="AM22" s="59"/>
    </row>
    <row r="23" spans="1:39" s="14" customFormat="1" x14ac:dyDescent="0.25">
      <c r="A23" s="3"/>
      <c r="B23" s="3"/>
      <c r="C23" s="59"/>
      <c r="D23" s="59"/>
      <c r="E23" s="59"/>
      <c r="F23" s="51"/>
      <c r="G23" s="51"/>
      <c r="H23" s="51"/>
      <c r="I23" s="51"/>
      <c r="J23" s="51"/>
      <c r="K23" s="51"/>
      <c r="L23" s="59"/>
      <c r="M23" s="59"/>
      <c r="N23" s="59"/>
      <c r="O23" s="59"/>
      <c r="P23" s="59"/>
      <c r="Q23" s="59"/>
      <c r="R23" s="59"/>
      <c r="S23" s="59"/>
      <c r="T23" s="59"/>
      <c r="U23" s="51"/>
      <c r="V23" s="51"/>
      <c r="W23" s="51"/>
      <c r="X23" s="51"/>
      <c r="Y23" s="51"/>
      <c r="Z23" s="51"/>
      <c r="AA23" s="59"/>
      <c r="AB23" s="59"/>
      <c r="AC23" s="59"/>
      <c r="AD23" s="59"/>
      <c r="AE23" s="59"/>
      <c r="AF23" s="59"/>
      <c r="AG23" s="51"/>
      <c r="AH23" s="51"/>
      <c r="AI23" s="51"/>
      <c r="AJ23" s="51"/>
      <c r="AK23" s="51"/>
      <c r="AL23" s="51"/>
      <c r="AM23" s="59"/>
    </row>
    <row r="24" spans="1:39" s="14" customFormat="1" x14ac:dyDescent="0.25">
      <c r="A24" s="3"/>
      <c r="B24" s="3"/>
      <c r="C24" s="59"/>
      <c r="D24" s="59"/>
      <c r="E24" s="59"/>
      <c r="F24" s="51"/>
      <c r="G24" s="51"/>
      <c r="H24" s="51"/>
      <c r="I24" s="51"/>
      <c r="J24" s="51"/>
      <c r="K24" s="51"/>
      <c r="L24" s="59"/>
      <c r="M24" s="59"/>
      <c r="N24" s="59"/>
      <c r="O24" s="59"/>
      <c r="P24" s="59"/>
      <c r="Q24" s="59"/>
      <c r="R24" s="59"/>
      <c r="S24" s="59"/>
      <c r="T24" s="59"/>
      <c r="U24" s="51"/>
      <c r="V24" s="51"/>
      <c r="W24" s="51"/>
      <c r="X24" s="51"/>
      <c r="Y24" s="51"/>
      <c r="Z24" s="51"/>
      <c r="AA24" s="59"/>
      <c r="AB24" s="59"/>
      <c r="AC24" s="59"/>
      <c r="AD24" s="59"/>
      <c r="AE24" s="59"/>
      <c r="AF24" s="59"/>
      <c r="AG24" s="51"/>
      <c r="AH24" s="51"/>
      <c r="AI24" s="51"/>
      <c r="AJ24" s="51"/>
      <c r="AK24" s="51"/>
      <c r="AL24" s="51"/>
      <c r="AM24" s="59"/>
    </row>
    <row r="25" spans="1:39" s="14" customFormat="1" x14ac:dyDescent="0.25">
      <c r="A25" s="3"/>
      <c r="B25" s="3"/>
      <c r="C25" s="59"/>
      <c r="D25" s="59"/>
      <c r="E25" s="59"/>
      <c r="F25" s="51"/>
      <c r="G25" s="51"/>
      <c r="H25" s="51"/>
      <c r="I25" s="51"/>
      <c r="J25" s="51"/>
      <c r="K25" s="51"/>
      <c r="L25" s="59"/>
      <c r="M25" s="59"/>
      <c r="N25" s="59"/>
      <c r="O25" s="59"/>
      <c r="P25" s="59"/>
      <c r="Q25" s="59"/>
      <c r="R25" s="59"/>
      <c r="S25" s="59"/>
      <c r="T25" s="59"/>
      <c r="U25" s="51"/>
      <c r="V25" s="51"/>
      <c r="W25" s="51"/>
      <c r="X25" s="51"/>
      <c r="Y25" s="51"/>
      <c r="Z25" s="51"/>
      <c r="AA25" s="59"/>
      <c r="AB25" s="59"/>
      <c r="AC25" s="59"/>
      <c r="AD25" s="59"/>
      <c r="AE25" s="59"/>
      <c r="AF25" s="59"/>
      <c r="AG25" s="51"/>
      <c r="AH25" s="51"/>
      <c r="AI25" s="51"/>
      <c r="AJ25" s="51"/>
      <c r="AK25" s="51"/>
      <c r="AL25" s="51"/>
      <c r="AM25" s="59"/>
    </row>
    <row r="26" spans="1:39" s="14" customFormat="1" x14ac:dyDescent="0.25">
      <c r="A26" s="3"/>
      <c r="B26" s="3"/>
      <c r="C26" s="59"/>
      <c r="D26" s="59"/>
      <c r="E26" s="59"/>
      <c r="F26" s="51"/>
      <c r="G26" s="51"/>
      <c r="H26" s="51"/>
      <c r="I26" s="51"/>
      <c r="J26" s="51"/>
      <c r="K26" s="51"/>
      <c r="L26" s="59"/>
      <c r="M26" s="59"/>
      <c r="N26" s="59"/>
      <c r="O26" s="59"/>
      <c r="P26" s="59"/>
      <c r="Q26" s="59"/>
      <c r="R26" s="59"/>
      <c r="S26" s="59"/>
      <c r="T26" s="59"/>
      <c r="U26" s="51"/>
      <c r="V26" s="51"/>
      <c r="W26" s="51"/>
      <c r="X26" s="51"/>
      <c r="Y26" s="51"/>
      <c r="Z26" s="51"/>
      <c r="AA26" s="59"/>
      <c r="AB26" s="59"/>
      <c r="AC26" s="59"/>
      <c r="AD26" s="59"/>
      <c r="AE26" s="59"/>
      <c r="AF26" s="59"/>
      <c r="AG26" s="51"/>
      <c r="AH26" s="51"/>
      <c r="AI26" s="51"/>
      <c r="AJ26" s="51"/>
      <c r="AK26" s="51"/>
      <c r="AL26" s="51"/>
      <c r="AM26" s="59"/>
    </row>
    <row r="27" spans="1:39" s="14" customFormat="1" x14ac:dyDescent="0.25">
      <c r="A27" s="3"/>
      <c r="B27" s="3"/>
      <c r="C27" s="59"/>
      <c r="D27" s="59"/>
      <c r="E27" s="59"/>
      <c r="F27" s="51"/>
      <c r="G27" s="51"/>
      <c r="H27" s="51"/>
      <c r="I27" s="51"/>
      <c r="J27" s="51"/>
      <c r="K27" s="51"/>
      <c r="L27" s="59"/>
      <c r="M27" s="59"/>
      <c r="N27" s="59"/>
      <c r="O27" s="59"/>
      <c r="P27" s="59"/>
      <c r="Q27" s="59"/>
      <c r="R27" s="59"/>
      <c r="S27" s="59"/>
      <c r="T27" s="59"/>
      <c r="U27" s="51"/>
      <c r="V27" s="51"/>
      <c r="W27" s="51"/>
      <c r="X27" s="51"/>
      <c r="Y27" s="51"/>
      <c r="Z27" s="51"/>
      <c r="AA27" s="59"/>
      <c r="AB27" s="59"/>
      <c r="AC27" s="59"/>
      <c r="AD27" s="59"/>
      <c r="AE27" s="59"/>
      <c r="AF27" s="59"/>
      <c r="AG27" s="51"/>
      <c r="AH27" s="51"/>
      <c r="AI27" s="51"/>
      <c r="AJ27" s="51"/>
      <c r="AK27" s="51"/>
      <c r="AL27" s="51"/>
      <c r="AM27" s="59"/>
    </row>
    <row r="28" spans="1:39" s="14" customFormat="1" x14ac:dyDescent="0.25">
      <c r="A28" s="3"/>
      <c r="B28" s="3"/>
      <c r="C28" s="59"/>
      <c r="D28" s="59"/>
      <c r="E28" s="59"/>
      <c r="F28" s="51"/>
      <c r="G28" s="51"/>
      <c r="H28" s="51"/>
      <c r="I28" s="51"/>
      <c r="J28" s="51"/>
      <c r="K28" s="51"/>
      <c r="L28" s="59"/>
      <c r="M28" s="59"/>
      <c r="N28" s="59"/>
      <c r="O28" s="59"/>
      <c r="P28" s="59"/>
      <c r="Q28" s="59"/>
      <c r="R28" s="59"/>
      <c r="S28" s="59"/>
      <c r="T28" s="59"/>
      <c r="U28" s="51"/>
      <c r="V28" s="51"/>
      <c r="W28" s="51"/>
      <c r="X28" s="51"/>
      <c r="Y28" s="51"/>
      <c r="Z28" s="51"/>
      <c r="AA28" s="59"/>
      <c r="AB28" s="59"/>
      <c r="AC28" s="59"/>
      <c r="AD28" s="59"/>
      <c r="AE28" s="59"/>
      <c r="AF28" s="59"/>
      <c r="AG28" s="51"/>
      <c r="AH28" s="51"/>
      <c r="AI28" s="51"/>
      <c r="AJ28" s="51"/>
      <c r="AK28" s="51"/>
      <c r="AL28" s="51"/>
      <c r="AM28" s="59"/>
    </row>
    <row r="29" spans="1:39" s="14" customFormat="1" x14ac:dyDescent="0.25">
      <c r="A29" s="3"/>
      <c r="B29" s="3"/>
      <c r="C29" s="59"/>
      <c r="D29" s="59"/>
      <c r="E29" s="59"/>
      <c r="F29" s="51"/>
      <c r="G29" s="51"/>
      <c r="H29" s="51"/>
      <c r="I29" s="51"/>
      <c r="J29" s="51"/>
      <c r="K29" s="51"/>
      <c r="L29" s="59"/>
      <c r="M29" s="59"/>
      <c r="N29" s="59"/>
      <c r="O29" s="59"/>
      <c r="P29" s="59"/>
      <c r="Q29" s="59"/>
      <c r="R29" s="59"/>
      <c r="S29" s="59"/>
      <c r="T29" s="59"/>
      <c r="U29" s="51"/>
      <c r="V29" s="51"/>
      <c r="W29" s="51"/>
      <c r="X29" s="51"/>
      <c r="Y29" s="51"/>
      <c r="Z29" s="51"/>
      <c r="AA29" s="59"/>
      <c r="AB29" s="59"/>
      <c r="AC29" s="59"/>
      <c r="AD29" s="59"/>
      <c r="AE29" s="59"/>
      <c r="AF29" s="59"/>
      <c r="AG29" s="51"/>
      <c r="AH29" s="51"/>
      <c r="AI29" s="51"/>
      <c r="AJ29" s="51"/>
      <c r="AK29" s="51"/>
      <c r="AL29" s="51"/>
      <c r="AM29" s="59"/>
    </row>
    <row r="30" spans="1:39" s="14" customFormat="1" x14ac:dyDescent="0.25">
      <c r="A30" s="3"/>
      <c r="B30" s="3"/>
      <c r="C30" s="59"/>
      <c r="D30" s="59"/>
      <c r="E30" s="59"/>
      <c r="F30" s="51"/>
      <c r="G30" s="51"/>
      <c r="H30" s="51"/>
      <c r="I30" s="51"/>
      <c r="J30" s="51"/>
      <c r="K30" s="51"/>
      <c r="L30" s="59"/>
      <c r="M30" s="59"/>
      <c r="N30" s="59"/>
      <c r="O30" s="59"/>
      <c r="P30" s="59"/>
      <c r="Q30" s="59"/>
      <c r="R30" s="59"/>
      <c r="S30" s="59"/>
      <c r="T30" s="59"/>
      <c r="U30" s="51"/>
      <c r="V30" s="51"/>
      <c r="W30" s="51"/>
      <c r="X30" s="51"/>
      <c r="Y30" s="51"/>
      <c r="Z30" s="51"/>
      <c r="AA30" s="59"/>
      <c r="AB30" s="59"/>
      <c r="AC30" s="59"/>
      <c r="AD30" s="59"/>
      <c r="AE30" s="59"/>
      <c r="AF30" s="59"/>
      <c r="AG30" s="51"/>
      <c r="AH30" s="51"/>
      <c r="AI30" s="51"/>
      <c r="AJ30" s="51"/>
      <c r="AK30" s="51"/>
      <c r="AL30" s="51"/>
      <c r="AM30" s="59"/>
    </row>
    <row r="31" spans="1:39" s="14" customFormat="1" x14ac:dyDescent="0.25">
      <c r="A31" s="3"/>
      <c r="B31" s="3"/>
      <c r="C31" s="59"/>
      <c r="D31" s="59"/>
      <c r="E31" s="59"/>
      <c r="F31" s="51"/>
      <c r="G31" s="51"/>
      <c r="H31" s="51"/>
      <c r="I31" s="51"/>
      <c r="J31" s="51"/>
      <c r="K31" s="51"/>
      <c r="L31" s="59"/>
      <c r="M31" s="59"/>
      <c r="N31" s="59"/>
      <c r="O31" s="59"/>
      <c r="P31" s="59"/>
      <c r="Q31" s="59"/>
      <c r="R31" s="59"/>
      <c r="S31" s="59"/>
      <c r="T31" s="59"/>
      <c r="U31" s="51"/>
      <c r="V31" s="51"/>
      <c r="W31" s="51"/>
      <c r="X31" s="51"/>
      <c r="Y31" s="51"/>
      <c r="Z31" s="51"/>
      <c r="AA31" s="59"/>
      <c r="AB31" s="59"/>
      <c r="AC31" s="59"/>
      <c r="AD31" s="59"/>
      <c r="AE31" s="59"/>
      <c r="AF31" s="59"/>
      <c r="AG31" s="51"/>
      <c r="AH31" s="51"/>
      <c r="AI31" s="51"/>
      <c r="AJ31" s="51"/>
      <c r="AK31" s="51"/>
      <c r="AL31" s="51"/>
      <c r="AM31" s="59"/>
    </row>
    <row r="32" spans="1:39" s="14" customFormat="1" x14ac:dyDescent="0.25">
      <c r="A32" s="3"/>
      <c r="B32" s="3"/>
      <c r="C32" s="59"/>
      <c r="D32" s="59"/>
      <c r="E32" s="59"/>
      <c r="F32" s="51"/>
      <c r="G32" s="51"/>
      <c r="H32" s="51"/>
      <c r="I32" s="51"/>
      <c r="J32" s="51"/>
      <c r="K32" s="51"/>
      <c r="L32" s="59"/>
      <c r="M32" s="59"/>
      <c r="N32" s="59"/>
      <c r="O32" s="59"/>
      <c r="P32" s="59"/>
      <c r="Q32" s="59"/>
      <c r="R32" s="59"/>
      <c r="S32" s="59"/>
      <c r="T32" s="59"/>
      <c r="U32" s="51"/>
      <c r="V32" s="51"/>
      <c r="W32" s="51"/>
      <c r="X32" s="51"/>
      <c r="Y32" s="51"/>
      <c r="Z32" s="51"/>
      <c r="AA32" s="59"/>
      <c r="AB32" s="59"/>
      <c r="AC32" s="59"/>
      <c r="AD32" s="59"/>
      <c r="AE32" s="59"/>
      <c r="AF32" s="59"/>
      <c r="AG32" s="51"/>
      <c r="AH32" s="51"/>
      <c r="AI32" s="51"/>
      <c r="AJ32" s="51"/>
      <c r="AK32" s="51"/>
      <c r="AL32" s="51"/>
      <c r="AM32" s="59"/>
    </row>
    <row r="33" spans="1:39" s="14" customFormat="1" x14ac:dyDescent="0.25">
      <c r="A33" s="3"/>
      <c r="B33" s="3"/>
      <c r="C33" s="59"/>
      <c r="D33" s="59"/>
      <c r="E33" s="59"/>
      <c r="F33" s="51"/>
      <c r="G33" s="51"/>
      <c r="H33" s="51"/>
      <c r="I33" s="51"/>
      <c r="J33" s="51"/>
      <c r="K33" s="51"/>
      <c r="L33" s="59"/>
      <c r="M33" s="59"/>
      <c r="N33" s="59"/>
      <c r="O33" s="59"/>
      <c r="P33" s="59"/>
      <c r="Q33" s="59"/>
      <c r="R33" s="59"/>
      <c r="S33" s="59"/>
      <c r="T33" s="59"/>
      <c r="U33" s="51"/>
      <c r="V33" s="51"/>
      <c r="W33" s="51"/>
      <c r="X33" s="51"/>
      <c r="Y33" s="51"/>
      <c r="Z33" s="51"/>
      <c r="AA33" s="59"/>
      <c r="AB33" s="59"/>
      <c r="AC33" s="59"/>
      <c r="AD33" s="59"/>
      <c r="AE33" s="59"/>
      <c r="AF33" s="59"/>
      <c r="AG33" s="51"/>
      <c r="AH33" s="51"/>
      <c r="AI33" s="51"/>
      <c r="AJ33" s="51"/>
      <c r="AK33" s="51"/>
      <c r="AL33" s="51"/>
      <c r="AM33" s="59"/>
    </row>
    <row r="34" spans="1:39" s="14" customFormat="1" x14ac:dyDescent="0.25">
      <c r="A34" s="3"/>
      <c r="B34" s="3"/>
      <c r="C34" s="59"/>
      <c r="D34" s="59"/>
      <c r="E34" s="59"/>
      <c r="F34" s="51"/>
      <c r="G34" s="51"/>
      <c r="H34" s="51"/>
      <c r="I34" s="51"/>
      <c r="J34" s="51"/>
      <c r="K34" s="51"/>
      <c r="L34" s="59"/>
      <c r="M34" s="59"/>
      <c r="N34" s="59"/>
      <c r="O34" s="59"/>
      <c r="P34" s="59"/>
      <c r="Q34" s="59"/>
      <c r="R34" s="59"/>
      <c r="S34" s="59"/>
      <c r="T34" s="59"/>
      <c r="U34" s="51"/>
      <c r="V34" s="51"/>
      <c r="W34" s="51"/>
      <c r="X34" s="51"/>
      <c r="Y34" s="51"/>
      <c r="Z34" s="51"/>
      <c r="AA34" s="59"/>
      <c r="AB34" s="59"/>
      <c r="AC34" s="59"/>
      <c r="AD34" s="59"/>
      <c r="AE34" s="59"/>
      <c r="AF34" s="59"/>
      <c r="AG34" s="51"/>
      <c r="AH34" s="51"/>
      <c r="AI34" s="51"/>
      <c r="AJ34" s="51"/>
      <c r="AK34" s="51"/>
      <c r="AL34" s="51"/>
      <c r="AM34" s="59"/>
    </row>
    <row r="35" spans="1:39" s="14" customFormat="1" x14ac:dyDescent="0.25">
      <c r="A35" s="3"/>
      <c r="B35" s="3"/>
      <c r="C35" s="59"/>
      <c r="D35" s="59"/>
      <c r="E35" s="59"/>
      <c r="F35" s="51"/>
      <c r="G35" s="51"/>
      <c r="H35" s="51"/>
      <c r="I35" s="51"/>
      <c r="J35" s="51"/>
      <c r="K35" s="51"/>
      <c r="L35" s="59"/>
      <c r="M35" s="59"/>
      <c r="N35" s="59"/>
      <c r="O35" s="59"/>
      <c r="P35" s="59"/>
      <c r="Q35" s="59"/>
      <c r="R35" s="59"/>
      <c r="S35" s="59"/>
      <c r="T35" s="59"/>
      <c r="U35" s="51"/>
      <c r="V35" s="51"/>
      <c r="W35" s="51"/>
      <c r="X35" s="51"/>
      <c r="Y35" s="51"/>
      <c r="Z35" s="51"/>
      <c r="AA35" s="59"/>
      <c r="AB35" s="59"/>
      <c r="AC35" s="59"/>
      <c r="AD35" s="59"/>
      <c r="AE35" s="59"/>
      <c r="AF35" s="59"/>
      <c r="AG35" s="51"/>
      <c r="AH35" s="51"/>
      <c r="AI35" s="51"/>
      <c r="AJ35" s="51"/>
      <c r="AK35" s="51"/>
      <c r="AL35" s="51"/>
      <c r="AM35" s="59"/>
    </row>
    <row r="36" spans="1:39" s="14" customFormat="1" x14ac:dyDescent="0.25">
      <c r="A36" s="3"/>
      <c r="B36" s="3"/>
      <c r="C36" s="59"/>
      <c r="D36" s="59"/>
      <c r="E36" s="59"/>
      <c r="F36" s="51"/>
      <c r="G36" s="51"/>
      <c r="H36" s="51"/>
      <c r="I36" s="51"/>
      <c r="J36" s="51"/>
      <c r="K36" s="51"/>
      <c r="L36" s="59"/>
      <c r="M36" s="59"/>
      <c r="N36" s="59"/>
      <c r="O36" s="59"/>
      <c r="P36" s="59"/>
      <c r="Q36" s="59"/>
      <c r="R36" s="59"/>
      <c r="S36" s="59"/>
      <c r="T36" s="59"/>
      <c r="U36" s="51"/>
      <c r="V36" s="51"/>
      <c r="W36" s="51"/>
      <c r="X36" s="51"/>
      <c r="Y36" s="51"/>
      <c r="Z36" s="51"/>
      <c r="AA36" s="59"/>
      <c r="AB36" s="59"/>
      <c r="AC36" s="59"/>
      <c r="AD36" s="59"/>
      <c r="AE36" s="59"/>
      <c r="AF36" s="59"/>
      <c r="AG36" s="51"/>
      <c r="AH36" s="51"/>
      <c r="AI36" s="51"/>
      <c r="AJ36" s="51"/>
      <c r="AK36" s="51"/>
      <c r="AL36" s="51"/>
      <c r="AM36" s="59"/>
    </row>
    <row r="37" spans="1:39" s="14" customFormat="1" x14ac:dyDescent="0.25">
      <c r="A37" s="3"/>
      <c r="B37" s="3"/>
      <c r="C37" s="59"/>
      <c r="D37" s="59"/>
      <c r="E37" s="59"/>
      <c r="F37" s="51"/>
      <c r="G37" s="51"/>
      <c r="H37" s="51"/>
      <c r="I37" s="51"/>
      <c r="J37" s="51"/>
      <c r="K37" s="51"/>
      <c r="L37" s="59"/>
      <c r="M37" s="59"/>
      <c r="N37" s="59"/>
      <c r="O37" s="59"/>
      <c r="P37" s="59"/>
      <c r="Q37" s="59"/>
      <c r="R37" s="59"/>
      <c r="S37" s="59"/>
      <c r="T37" s="59"/>
      <c r="U37" s="51"/>
      <c r="V37" s="51"/>
      <c r="W37" s="51"/>
      <c r="X37" s="51"/>
      <c r="Y37" s="51"/>
      <c r="Z37" s="51"/>
      <c r="AA37" s="59"/>
      <c r="AB37" s="59"/>
      <c r="AC37" s="59"/>
      <c r="AD37" s="59"/>
      <c r="AE37" s="59"/>
      <c r="AF37" s="59"/>
      <c r="AG37" s="51"/>
      <c r="AH37" s="51"/>
      <c r="AI37" s="51"/>
      <c r="AJ37" s="51"/>
      <c r="AK37" s="51"/>
      <c r="AL37" s="51"/>
      <c r="AM37" s="59"/>
    </row>
    <row r="38" spans="1:39" s="14" customFormat="1" x14ac:dyDescent="0.25">
      <c r="A38" s="3"/>
      <c r="B38" s="3"/>
      <c r="C38" s="59"/>
      <c r="D38" s="59"/>
      <c r="E38" s="59"/>
      <c r="F38" s="51"/>
      <c r="G38" s="51"/>
      <c r="H38" s="51"/>
      <c r="I38" s="51"/>
      <c r="J38" s="51"/>
      <c r="K38" s="51"/>
      <c r="L38" s="59"/>
      <c r="M38" s="59"/>
      <c r="N38" s="59"/>
      <c r="O38" s="59"/>
      <c r="P38" s="59"/>
      <c r="Q38" s="59"/>
      <c r="R38" s="59"/>
      <c r="S38" s="59"/>
      <c r="T38" s="59"/>
      <c r="U38" s="51"/>
      <c r="V38" s="51"/>
      <c r="W38" s="51"/>
      <c r="X38" s="51"/>
      <c r="Y38" s="51"/>
      <c r="Z38" s="51"/>
      <c r="AA38" s="59"/>
      <c r="AB38" s="59"/>
      <c r="AC38" s="59"/>
      <c r="AD38" s="59"/>
      <c r="AE38" s="59"/>
      <c r="AF38" s="59"/>
      <c r="AG38" s="51"/>
      <c r="AH38" s="51"/>
      <c r="AI38" s="51"/>
      <c r="AJ38" s="51"/>
      <c r="AK38" s="51"/>
      <c r="AL38" s="51"/>
      <c r="AM38" s="59"/>
    </row>
    <row r="39" spans="1:39" s="14" customFormat="1" x14ac:dyDescent="0.25">
      <c r="A39" s="3"/>
      <c r="B39" s="3"/>
      <c r="C39" s="59"/>
      <c r="D39" s="59"/>
      <c r="E39" s="59"/>
      <c r="F39" s="51"/>
      <c r="G39" s="51"/>
      <c r="H39" s="51"/>
      <c r="I39" s="51"/>
      <c r="J39" s="51"/>
      <c r="K39" s="51"/>
      <c r="L39" s="59"/>
      <c r="M39" s="59"/>
      <c r="N39" s="59"/>
      <c r="O39" s="59"/>
      <c r="P39" s="59"/>
      <c r="Q39" s="59"/>
      <c r="R39" s="59"/>
      <c r="S39" s="59"/>
      <c r="T39" s="59"/>
      <c r="U39" s="51"/>
      <c r="V39" s="51"/>
      <c r="W39" s="51"/>
      <c r="X39" s="51"/>
      <c r="Y39" s="51"/>
      <c r="Z39" s="51"/>
      <c r="AA39" s="59"/>
      <c r="AB39" s="59"/>
      <c r="AC39" s="59"/>
      <c r="AD39" s="59"/>
      <c r="AE39" s="59"/>
      <c r="AF39" s="59"/>
      <c r="AG39" s="51"/>
      <c r="AH39" s="51"/>
      <c r="AI39" s="51"/>
      <c r="AJ39" s="51"/>
      <c r="AK39" s="51"/>
      <c r="AL39" s="51"/>
      <c r="AM39" s="59"/>
    </row>
    <row r="40" spans="1:39" s="14" customFormat="1" x14ac:dyDescent="0.25">
      <c r="A40" s="3"/>
      <c r="B40" s="3"/>
      <c r="C40" s="59"/>
      <c r="D40" s="59"/>
      <c r="E40" s="59"/>
      <c r="F40" s="51"/>
      <c r="G40" s="51"/>
      <c r="H40" s="51"/>
      <c r="I40" s="51"/>
      <c r="J40" s="51"/>
      <c r="K40" s="51"/>
      <c r="L40" s="59"/>
      <c r="M40" s="59"/>
      <c r="N40" s="59"/>
      <c r="O40" s="59"/>
      <c r="P40" s="59"/>
      <c r="Q40" s="59"/>
      <c r="R40" s="59"/>
      <c r="S40" s="59"/>
      <c r="T40" s="59"/>
      <c r="U40" s="51"/>
      <c r="V40" s="51"/>
      <c r="W40" s="51"/>
      <c r="X40" s="51"/>
      <c r="Y40" s="51"/>
      <c r="Z40" s="51"/>
      <c r="AA40" s="59"/>
      <c r="AB40" s="59"/>
      <c r="AC40" s="59"/>
      <c r="AD40" s="59"/>
      <c r="AE40" s="59"/>
      <c r="AF40" s="59"/>
      <c r="AG40" s="51"/>
      <c r="AH40" s="51"/>
      <c r="AI40" s="51"/>
      <c r="AJ40" s="51"/>
      <c r="AK40" s="51"/>
      <c r="AL40" s="51"/>
      <c r="AM40" s="59"/>
    </row>
    <row r="41" spans="1:39" s="14" customFormat="1" x14ac:dyDescent="0.25">
      <c r="A41" s="3"/>
      <c r="B41" s="3"/>
      <c r="C41" s="59"/>
      <c r="D41" s="59"/>
      <c r="E41" s="59"/>
      <c r="F41" s="51"/>
      <c r="G41" s="51"/>
      <c r="H41" s="51"/>
      <c r="I41" s="51"/>
      <c r="J41" s="51"/>
      <c r="K41" s="51"/>
      <c r="L41" s="59"/>
      <c r="M41" s="59"/>
      <c r="N41" s="59"/>
      <c r="O41" s="59"/>
      <c r="P41" s="59"/>
      <c r="Q41" s="59"/>
      <c r="R41" s="59"/>
      <c r="S41" s="59"/>
      <c r="T41" s="59"/>
      <c r="U41" s="51"/>
      <c r="V41" s="51"/>
      <c r="W41" s="51"/>
      <c r="X41" s="51"/>
      <c r="Y41" s="51"/>
      <c r="Z41" s="51"/>
      <c r="AA41" s="59"/>
      <c r="AB41" s="59"/>
      <c r="AC41" s="59"/>
      <c r="AD41" s="59"/>
      <c r="AE41" s="59"/>
      <c r="AF41" s="59"/>
      <c r="AG41" s="51"/>
      <c r="AH41" s="51"/>
      <c r="AI41" s="51"/>
      <c r="AJ41" s="51"/>
      <c r="AK41" s="51"/>
      <c r="AL41" s="51"/>
      <c r="AM41" s="59"/>
    </row>
    <row r="42" spans="1:39" s="14" customFormat="1" x14ac:dyDescent="0.25">
      <c r="A42" s="3"/>
      <c r="B42" s="3"/>
      <c r="C42" s="59"/>
      <c r="D42" s="59"/>
      <c r="E42" s="59"/>
      <c r="F42" s="51"/>
      <c r="G42" s="51"/>
      <c r="H42" s="51"/>
      <c r="I42" s="51"/>
      <c r="J42" s="51"/>
      <c r="K42" s="51"/>
      <c r="L42" s="59"/>
      <c r="M42" s="59"/>
      <c r="N42" s="59"/>
      <c r="O42" s="59"/>
      <c r="P42" s="59"/>
      <c r="Q42" s="59"/>
      <c r="R42" s="59"/>
      <c r="S42" s="59"/>
      <c r="T42" s="59"/>
      <c r="U42" s="51"/>
      <c r="V42" s="51"/>
      <c r="W42" s="51"/>
      <c r="X42" s="51"/>
      <c r="Y42" s="51"/>
      <c r="Z42" s="51"/>
      <c r="AA42" s="59"/>
      <c r="AB42" s="59"/>
      <c r="AC42" s="59"/>
      <c r="AD42" s="59"/>
      <c r="AE42" s="59"/>
      <c r="AF42" s="59"/>
      <c r="AG42" s="51"/>
      <c r="AH42" s="51"/>
      <c r="AI42" s="51"/>
      <c r="AJ42" s="51"/>
      <c r="AK42" s="51"/>
      <c r="AL42" s="51"/>
      <c r="AM42" s="59"/>
    </row>
    <row r="43" spans="1:39" s="14" customFormat="1" x14ac:dyDescent="0.25">
      <c r="A43" s="3"/>
      <c r="B43" s="3"/>
      <c r="C43" s="59"/>
      <c r="D43" s="59"/>
      <c r="E43" s="59"/>
      <c r="F43" s="51"/>
      <c r="G43" s="51"/>
      <c r="H43" s="51"/>
      <c r="I43" s="51"/>
      <c r="J43" s="51"/>
      <c r="K43" s="51"/>
      <c r="L43" s="59"/>
      <c r="M43" s="59"/>
      <c r="N43" s="59"/>
      <c r="O43" s="59"/>
      <c r="P43" s="59"/>
      <c r="Q43" s="59"/>
      <c r="R43" s="59"/>
      <c r="S43" s="59"/>
      <c r="T43" s="59"/>
      <c r="U43" s="51"/>
      <c r="V43" s="51"/>
      <c r="W43" s="51"/>
      <c r="X43" s="51"/>
      <c r="Y43" s="51"/>
      <c r="Z43" s="51"/>
      <c r="AA43" s="59"/>
      <c r="AB43" s="59"/>
      <c r="AC43" s="59"/>
      <c r="AD43" s="59"/>
      <c r="AE43" s="59"/>
      <c r="AF43" s="59"/>
      <c r="AG43" s="51"/>
      <c r="AH43" s="51"/>
      <c r="AI43" s="51"/>
      <c r="AJ43" s="51"/>
      <c r="AK43" s="51"/>
      <c r="AL43" s="51"/>
      <c r="AM43" s="59"/>
    </row>
    <row r="44" spans="1:39" s="14" customFormat="1" x14ac:dyDescent="0.25">
      <c r="A44" s="3"/>
      <c r="B44" s="3"/>
      <c r="C44" s="59"/>
      <c r="D44" s="59"/>
      <c r="E44" s="59"/>
      <c r="F44" s="51"/>
      <c r="G44" s="51"/>
      <c r="H44" s="51"/>
      <c r="I44" s="51"/>
      <c r="J44" s="51"/>
      <c r="K44" s="51"/>
      <c r="L44" s="59"/>
      <c r="M44" s="59"/>
      <c r="N44" s="59"/>
      <c r="O44" s="59"/>
      <c r="P44" s="59"/>
      <c r="Q44" s="59"/>
      <c r="R44" s="59"/>
      <c r="S44" s="59"/>
      <c r="T44" s="59"/>
      <c r="U44" s="51"/>
      <c r="V44" s="51"/>
      <c r="W44" s="51"/>
      <c r="X44" s="51"/>
      <c r="Y44" s="51"/>
      <c r="Z44" s="51"/>
      <c r="AA44" s="59"/>
      <c r="AB44" s="59"/>
      <c r="AC44" s="59"/>
      <c r="AD44" s="59"/>
      <c r="AE44" s="59"/>
      <c r="AF44" s="59"/>
      <c r="AG44" s="51"/>
      <c r="AH44" s="51"/>
      <c r="AI44" s="51"/>
      <c r="AJ44" s="51"/>
      <c r="AK44" s="51"/>
      <c r="AL44" s="51"/>
      <c r="AM44" s="59"/>
    </row>
    <row r="45" spans="1:39" s="14" customFormat="1" x14ac:dyDescent="0.25">
      <c r="A45" s="3"/>
      <c r="B45" s="3"/>
      <c r="C45" s="59"/>
      <c r="D45" s="59"/>
      <c r="E45" s="59"/>
      <c r="F45" s="51"/>
      <c r="G45" s="51"/>
      <c r="H45" s="51"/>
      <c r="I45" s="51"/>
      <c r="J45" s="51"/>
      <c r="K45" s="51"/>
      <c r="L45" s="59"/>
      <c r="M45" s="59"/>
      <c r="N45" s="59"/>
      <c r="O45" s="59"/>
      <c r="P45" s="59"/>
      <c r="Q45" s="59"/>
      <c r="R45" s="59"/>
      <c r="S45" s="59"/>
      <c r="T45" s="59"/>
      <c r="U45" s="51"/>
      <c r="V45" s="51"/>
      <c r="W45" s="51"/>
      <c r="X45" s="51"/>
      <c r="Y45" s="51"/>
      <c r="Z45" s="51"/>
      <c r="AA45" s="59"/>
      <c r="AB45" s="59"/>
      <c r="AC45" s="59"/>
      <c r="AD45" s="59"/>
      <c r="AE45" s="59"/>
      <c r="AF45" s="59"/>
      <c r="AG45" s="51"/>
      <c r="AH45" s="51"/>
      <c r="AI45" s="51"/>
      <c r="AJ45" s="51"/>
      <c r="AK45" s="51"/>
      <c r="AL45" s="51"/>
      <c r="AM45" s="59"/>
    </row>
    <row r="46" spans="1:39" s="14" customFormat="1" x14ac:dyDescent="0.25">
      <c r="A46" s="3"/>
      <c r="B46" s="3"/>
      <c r="C46" s="59"/>
      <c r="D46" s="59"/>
      <c r="E46" s="59"/>
      <c r="F46" s="51"/>
      <c r="G46" s="51"/>
      <c r="H46" s="51"/>
      <c r="I46" s="51"/>
      <c r="J46" s="51"/>
      <c r="K46" s="51"/>
      <c r="L46" s="59"/>
      <c r="M46" s="59"/>
      <c r="N46" s="59"/>
      <c r="O46" s="59"/>
      <c r="P46" s="59"/>
      <c r="Q46" s="59"/>
      <c r="R46" s="59"/>
      <c r="S46" s="59"/>
      <c r="T46" s="59"/>
      <c r="U46" s="51"/>
      <c r="V46" s="51"/>
      <c r="W46" s="51"/>
      <c r="X46" s="51"/>
      <c r="Y46" s="51"/>
      <c r="Z46" s="51"/>
      <c r="AA46" s="59"/>
      <c r="AB46" s="59"/>
      <c r="AC46" s="59"/>
      <c r="AD46" s="59"/>
      <c r="AE46" s="59"/>
      <c r="AF46" s="59"/>
      <c r="AG46" s="51"/>
      <c r="AH46" s="51"/>
      <c r="AI46" s="51"/>
      <c r="AJ46" s="51"/>
      <c r="AK46" s="51"/>
      <c r="AL46" s="51"/>
      <c r="AM46" s="59"/>
    </row>
    <row r="47" spans="1:39" x14ac:dyDescent="0.25">
      <c r="A47" s="3"/>
      <c r="B47" s="3"/>
    </row>
    <row r="48" spans="1:39" x14ac:dyDescent="0.25">
      <c r="A48" s="3"/>
      <c r="B48" s="3"/>
    </row>
    <row r="49" spans="1:2" x14ac:dyDescent="0.25">
      <c r="A49" s="3"/>
      <c r="B49" s="3"/>
    </row>
    <row r="50" spans="1:2" x14ac:dyDescent="0.25">
      <c r="A50" s="3"/>
      <c r="B50" s="3"/>
    </row>
    <row r="51" spans="1:2" x14ac:dyDescent="0.25">
      <c r="A51" s="3"/>
      <c r="B51" s="3"/>
    </row>
    <row r="52" spans="1:2" x14ac:dyDescent="0.25">
      <c r="A52" s="3"/>
      <c r="B52" s="3"/>
    </row>
    <row r="53" spans="1:2" x14ac:dyDescent="0.25">
      <c r="A53" s="3"/>
      <c r="B53" s="3"/>
    </row>
    <row r="54" spans="1:2" x14ac:dyDescent="0.25">
      <c r="A54" s="3"/>
      <c r="B54" s="3"/>
    </row>
    <row r="55" spans="1:2" x14ac:dyDescent="0.25">
      <c r="A55" s="3"/>
      <c r="B55" s="3"/>
    </row>
    <row r="56" spans="1:2" x14ac:dyDescent="0.25">
      <c r="A56" s="3"/>
      <c r="B56" s="3"/>
    </row>
    <row r="57" spans="1:2" x14ac:dyDescent="0.25">
      <c r="A57" s="3"/>
      <c r="B57" s="3"/>
    </row>
    <row r="58" spans="1:2" x14ac:dyDescent="0.25">
      <c r="A58" s="3"/>
      <c r="B58" s="3"/>
    </row>
    <row r="59" spans="1:2" x14ac:dyDescent="0.25">
      <c r="A59" s="3"/>
      <c r="B59" s="3"/>
    </row>
    <row r="60" spans="1:2" x14ac:dyDescent="0.25">
      <c r="A60" s="3"/>
      <c r="B60" s="3"/>
    </row>
    <row r="61" spans="1:2" x14ac:dyDescent="0.25">
      <c r="A61" s="3"/>
      <c r="B61" s="3"/>
    </row>
    <row r="62" spans="1:2" x14ac:dyDescent="0.25">
      <c r="A62" s="3"/>
      <c r="B62" s="3"/>
    </row>
    <row r="63" spans="1:2" x14ac:dyDescent="0.25">
      <c r="A63" s="3"/>
      <c r="B63" s="3"/>
    </row>
    <row r="64" spans="1:2" x14ac:dyDescent="0.25">
      <c r="A64" s="3"/>
      <c r="B64" s="3"/>
    </row>
    <row r="65" spans="1:2" x14ac:dyDescent="0.25">
      <c r="A65" s="3"/>
      <c r="B65" s="3"/>
    </row>
    <row r="66" spans="1:2" x14ac:dyDescent="0.25">
      <c r="A66" s="3"/>
      <c r="B66" s="3"/>
    </row>
    <row r="67" spans="1:2" x14ac:dyDescent="0.25">
      <c r="A67" s="3"/>
      <c r="B67" s="3"/>
    </row>
    <row r="68" spans="1:2" x14ac:dyDescent="0.25">
      <c r="A68" s="3"/>
      <c r="B68" s="3"/>
    </row>
    <row r="69" spans="1:2" x14ac:dyDescent="0.25">
      <c r="A69" s="3"/>
      <c r="B69" s="3"/>
    </row>
    <row r="70" spans="1:2" x14ac:dyDescent="0.25">
      <c r="A70" s="3"/>
      <c r="B70" s="3"/>
    </row>
    <row r="71" spans="1:2" x14ac:dyDescent="0.25">
      <c r="A71" s="3"/>
      <c r="B71" s="3"/>
    </row>
    <row r="72" spans="1:2" x14ac:dyDescent="0.25">
      <c r="A72" s="3"/>
      <c r="B72" s="3"/>
    </row>
    <row r="73" spans="1:2" x14ac:dyDescent="0.25">
      <c r="A73" s="3"/>
      <c r="B73" s="3"/>
    </row>
  </sheetData>
  <sortState ref="A6:AO15">
    <sortCondition descending="1" ref="AM6:AM15"/>
  </sortState>
  <mergeCells count="24">
    <mergeCell ref="AD3:AE3"/>
    <mergeCell ref="AG3:AH3"/>
    <mergeCell ref="AJ3:AK3"/>
    <mergeCell ref="F4:G4"/>
    <mergeCell ref="L4:M4"/>
    <mergeCell ref="O4:P4"/>
    <mergeCell ref="R4:S4"/>
    <mergeCell ref="U4:V4"/>
    <mergeCell ref="X4:Y4"/>
    <mergeCell ref="AA4:AB4"/>
    <mergeCell ref="AD4:AE4"/>
    <mergeCell ref="AG4:AH4"/>
    <mergeCell ref="AJ4:AK4"/>
    <mergeCell ref="O3:P3"/>
    <mergeCell ref="R3:S3"/>
    <mergeCell ref="U3:V3"/>
    <mergeCell ref="X3:Y3"/>
    <mergeCell ref="AA3:AB3"/>
    <mergeCell ref="C3:D3"/>
    <mergeCell ref="I3:J3"/>
    <mergeCell ref="F3:G3"/>
    <mergeCell ref="L3:M3"/>
    <mergeCell ref="C4:D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6"/>
  <sheetViews>
    <sheetView workbookViewId="0">
      <pane xSplit="2" ySplit="5" topLeftCell="CF6" activePane="bottomRight" state="frozen"/>
      <selection pane="topRight" activeCell="C1" sqref="C1"/>
      <selection pane="bottomLeft" activeCell="A6" sqref="A6"/>
      <selection pane="bottomRight" activeCell="B15" sqref="A6:B15"/>
    </sheetView>
  </sheetViews>
  <sheetFormatPr defaultColWidth="43" defaultRowHeight="18.75" x14ac:dyDescent="0.25"/>
  <cols>
    <col min="1" max="1" width="29.85546875" style="1" bestFit="1" customWidth="1"/>
    <col min="2" max="2" width="22.5703125" style="1" bestFit="1" customWidth="1"/>
    <col min="3" max="3" width="6.85546875" style="15" bestFit="1" customWidth="1"/>
    <col min="4" max="4" width="4.85546875" style="15" bestFit="1" customWidth="1"/>
    <col min="5" max="5" width="6.85546875" style="15" bestFit="1" customWidth="1"/>
    <col min="6" max="6" width="4.85546875" style="15" bestFit="1" customWidth="1"/>
    <col min="7" max="7" width="3" style="15" bestFit="1" customWidth="1"/>
    <col min="8" max="8" width="6.85546875" style="4" bestFit="1" customWidth="1"/>
    <col min="9" max="9" width="4.85546875" style="4" bestFit="1" customWidth="1"/>
    <col min="10" max="10" width="6.85546875" style="4" bestFit="1" customWidth="1"/>
    <col min="11" max="11" width="4.85546875" style="4" bestFit="1" customWidth="1"/>
    <col min="12" max="12" width="3" style="15" bestFit="1" customWidth="1"/>
    <col min="13" max="13" width="6.85546875" style="15" bestFit="1" customWidth="1"/>
    <col min="14" max="14" width="4.85546875" style="15" bestFit="1" customWidth="1"/>
    <col min="15" max="15" width="6.85546875" style="15" bestFit="1" customWidth="1"/>
    <col min="16" max="16" width="4.85546875" style="15" bestFit="1" customWidth="1"/>
    <col min="17" max="17" width="3" style="15" bestFit="1" customWidth="1"/>
    <col min="18" max="18" width="6.85546875" style="4" bestFit="1" customWidth="1"/>
    <col min="19" max="19" width="4.85546875" style="4" bestFit="1" customWidth="1"/>
    <col min="20" max="20" width="6.85546875" style="4" bestFit="1" customWidth="1"/>
    <col min="21" max="21" width="4.85546875" style="4" bestFit="1" customWidth="1"/>
    <col min="22" max="22" width="3" style="15" bestFit="1" customWidth="1"/>
    <col min="23" max="23" width="6.85546875" style="15" bestFit="1" customWidth="1"/>
    <col min="24" max="24" width="4.85546875" style="15" bestFit="1" customWidth="1"/>
    <col min="25" max="25" width="6.85546875" style="15" bestFit="1" customWidth="1"/>
    <col min="26" max="26" width="4.85546875" style="15" bestFit="1" customWidth="1"/>
    <col min="27" max="27" width="3" style="15" bestFit="1" customWidth="1"/>
    <col min="28" max="28" width="6.85546875" style="4" bestFit="1" customWidth="1"/>
    <col min="29" max="29" width="4.85546875" style="4" bestFit="1" customWidth="1"/>
    <col min="30" max="30" width="6.85546875" style="4" bestFit="1" customWidth="1"/>
    <col min="31" max="31" width="4.85546875" style="4" bestFit="1" customWidth="1"/>
    <col min="32" max="32" width="3" style="15" bestFit="1" customWidth="1"/>
    <col min="33" max="33" width="6.85546875" style="15" bestFit="1" customWidth="1"/>
    <col min="34" max="34" width="4.85546875" style="15" bestFit="1" customWidth="1"/>
    <col min="35" max="35" width="6.85546875" style="15" bestFit="1" customWidth="1"/>
    <col min="36" max="36" width="4.85546875" style="15" bestFit="1" customWidth="1"/>
    <col min="37" max="37" width="3" style="15" bestFit="1" customWidth="1"/>
    <col min="38" max="38" width="6.85546875" style="4" bestFit="1" customWidth="1"/>
    <col min="39" max="39" width="4.85546875" style="4" bestFit="1" customWidth="1"/>
    <col min="40" max="40" width="6.85546875" style="4" bestFit="1" customWidth="1"/>
    <col min="41" max="41" width="4.85546875" style="4" bestFit="1" customWidth="1"/>
    <col min="42" max="42" width="3" style="15" bestFit="1" customWidth="1"/>
    <col min="43" max="43" width="6.85546875" style="15" bestFit="1" customWidth="1"/>
    <col min="44" max="44" width="4.85546875" style="15" bestFit="1" customWidth="1"/>
    <col min="45" max="45" width="6.85546875" style="15" bestFit="1" customWidth="1"/>
    <col min="46" max="46" width="4.85546875" style="15" bestFit="1" customWidth="1"/>
    <col min="47" max="47" width="3" style="15" bestFit="1" customWidth="1"/>
    <col min="48" max="48" width="6.85546875" style="4" bestFit="1" customWidth="1"/>
    <col min="49" max="49" width="4.85546875" style="4" bestFit="1" customWidth="1"/>
    <col min="50" max="50" width="6.85546875" style="4" bestFit="1" customWidth="1"/>
    <col min="51" max="51" width="4.85546875" style="4" bestFit="1" customWidth="1"/>
    <col min="52" max="52" width="3" style="15" bestFit="1" customWidth="1"/>
    <col min="53" max="53" width="6.85546875" style="15" bestFit="1" customWidth="1"/>
    <col min="54" max="54" width="4.85546875" style="15" bestFit="1" customWidth="1"/>
    <col min="55" max="55" width="6.85546875" style="15" bestFit="1" customWidth="1"/>
    <col min="56" max="56" width="4.85546875" style="15" bestFit="1" customWidth="1"/>
    <col min="57" max="57" width="3" style="15" bestFit="1" customWidth="1"/>
    <col min="58" max="58" width="6.85546875" style="4" bestFit="1" customWidth="1"/>
    <col min="59" max="59" width="4.85546875" style="4" bestFit="1" customWidth="1"/>
    <col min="60" max="60" width="6.85546875" style="4" bestFit="1" customWidth="1"/>
    <col min="61" max="61" width="4.85546875" style="4" bestFit="1" customWidth="1"/>
    <col min="62" max="62" width="3" style="15" bestFit="1" customWidth="1"/>
    <col min="63" max="63" width="6.85546875" style="15" bestFit="1" customWidth="1"/>
    <col min="64" max="64" width="4.85546875" style="15" bestFit="1" customWidth="1"/>
    <col min="65" max="65" width="6.85546875" style="6" bestFit="1" customWidth="1"/>
    <col min="66" max="66" width="4.85546875" style="6" bestFit="1" customWidth="1"/>
    <col min="67" max="67" width="6.85546875" style="16" bestFit="1" customWidth="1"/>
    <col min="68" max="68" width="4.85546875" style="16" bestFit="1" customWidth="1"/>
    <col min="69" max="69" width="6.85546875" style="6" bestFit="1" customWidth="1"/>
    <col min="70" max="70" width="4.85546875" style="6" bestFit="1" customWidth="1"/>
    <col min="71" max="71" width="2" style="15" bestFit="1" customWidth="1"/>
    <col min="72" max="72" width="6.85546875" style="15" bestFit="1" customWidth="1"/>
    <col min="73" max="73" width="4.85546875" style="15" bestFit="1" customWidth="1"/>
    <col min="74" max="74" width="6.85546875" style="15" bestFit="1" customWidth="1"/>
    <col min="75" max="75" width="4.85546875" style="15" bestFit="1" customWidth="1"/>
    <col min="76" max="76" width="3" style="15" bestFit="1" customWidth="1"/>
    <col min="77" max="77" width="6.85546875" style="5" bestFit="1" customWidth="1"/>
    <col min="78" max="78" width="5" style="5" bestFit="1" customWidth="1"/>
    <col min="79" max="79" width="6.85546875" style="18" bestFit="1" customWidth="1"/>
    <col min="80" max="80" width="4.85546875" style="18" bestFit="1" customWidth="1"/>
    <col min="81" max="81" width="6.85546875" style="5" bestFit="1" customWidth="1"/>
    <col min="82" max="82" width="4.85546875" style="5" bestFit="1" customWidth="1"/>
    <col min="83" max="83" width="5.5703125" style="15" bestFit="1" customWidth="1"/>
    <col min="84" max="84" width="7.7109375" style="81" bestFit="1" customWidth="1"/>
    <col min="85" max="85" width="32.7109375" style="87" customWidth="1"/>
    <col min="86" max="86" width="29.85546875" style="87" customWidth="1"/>
    <col min="87" max="91" width="7.7109375" style="87" customWidth="1"/>
    <col min="92" max="111" width="3.7109375" style="7" bestFit="1" customWidth="1"/>
    <col min="112" max="112" width="4.85546875" style="7" bestFit="1" customWidth="1"/>
    <col min="113" max="114" width="5.85546875" style="7" bestFit="1" customWidth="1"/>
    <col min="115" max="16384" width="43" style="7"/>
  </cols>
  <sheetData>
    <row r="1" spans="1:114" s="8" customFormat="1" x14ac:dyDescent="0.25">
      <c r="A1" s="9" t="s">
        <v>0</v>
      </c>
      <c r="B1" s="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5"/>
      <c r="X1" s="15"/>
      <c r="Y1" s="15"/>
      <c r="Z1" s="15"/>
      <c r="AA1" s="39"/>
      <c r="AB1" s="15"/>
      <c r="AC1" s="15"/>
      <c r="AD1" s="15"/>
      <c r="AE1" s="15"/>
      <c r="AF1" s="39"/>
      <c r="AG1" s="15"/>
      <c r="AH1" s="15"/>
      <c r="AI1" s="15"/>
      <c r="AJ1" s="15"/>
      <c r="AK1" s="39"/>
      <c r="AL1" s="15"/>
      <c r="AM1" s="15"/>
      <c r="AN1" s="15"/>
      <c r="AO1" s="15"/>
      <c r="AP1" s="39"/>
      <c r="AQ1" s="15"/>
      <c r="AR1" s="15"/>
      <c r="AS1" s="15"/>
      <c r="AT1" s="15"/>
      <c r="AU1" s="39"/>
      <c r="AV1" s="15"/>
      <c r="AW1" s="15"/>
      <c r="AX1" s="15"/>
      <c r="AY1" s="15"/>
      <c r="AZ1" s="39"/>
      <c r="BA1" s="15"/>
      <c r="BB1" s="15"/>
      <c r="BC1" s="15"/>
      <c r="BD1" s="15"/>
      <c r="BE1" s="39"/>
      <c r="BF1" s="15"/>
      <c r="BG1" s="15"/>
      <c r="BH1" s="15"/>
      <c r="BI1" s="15"/>
      <c r="BJ1" s="39"/>
      <c r="BK1" s="15"/>
      <c r="BL1" s="15"/>
      <c r="BM1" s="15"/>
      <c r="BN1" s="15"/>
      <c r="BO1" s="16"/>
      <c r="BP1" s="16"/>
      <c r="BQ1" s="15"/>
      <c r="BR1" s="15"/>
      <c r="BS1" s="39"/>
      <c r="BT1" s="15"/>
      <c r="BU1" s="15"/>
      <c r="BV1" s="15"/>
      <c r="BW1" s="15"/>
      <c r="BX1" s="39"/>
      <c r="BY1" s="17"/>
      <c r="BZ1" s="17"/>
      <c r="CA1" s="18"/>
      <c r="CB1" s="18"/>
      <c r="CC1" s="17"/>
      <c r="CD1" s="17"/>
      <c r="CE1" s="39"/>
      <c r="CF1" s="80"/>
      <c r="CG1" s="85"/>
      <c r="CH1" s="85"/>
      <c r="CI1" s="85"/>
      <c r="CJ1" s="85"/>
      <c r="CK1" s="85"/>
      <c r="CL1" s="85"/>
      <c r="CM1" s="85"/>
    </row>
    <row r="2" spans="1:114" s="8" customFormat="1" ht="30" x14ac:dyDescent="0.25">
      <c r="A2" s="9" t="s">
        <v>363</v>
      </c>
      <c r="B2" s="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5"/>
      <c r="X2" s="15"/>
      <c r="Y2" s="15"/>
      <c r="Z2" s="15"/>
      <c r="AA2" s="39"/>
      <c r="AB2" s="15"/>
      <c r="AC2" s="15"/>
      <c r="AD2" s="15"/>
      <c r="AE2" s="15"/>
      <c r="AF2" s="39"/>
      <c r="AG2" s="15"/>
      <c r="AH2" s="15"/>
      <c r="AI2" s="15"/>
      <c r="AJ2" s="15"/>
      <c r="AK2" s="39"/>
      <c r="AL2" s="15"/>
      <c r="AM2" s="15"/>
      <c r="AN2" s="15"/>
      <c r="AO2" s="15"/>
      <c r="AP2" s="39"/>
      <c r="AQ2" s="15"/>
      <c r="AR2" s="15"/>
      <c r="AS2" s="15"/>
      <c r="AT2" s="15"/>
      <c r="AU2" s="39"/>
      <c r="AV2" s="15"/>
      <c r="AW2" s="15"/>
      <c r="AX2" s="15"/>
      <c r="AY2" s="15"/>
      <c r="AZ2" s="39"/>
      <c r="BA2" s="15"/>
      <c r="BB2" s="15"/>
      <c r="BC2" s="15"/>
      <c r="BD2" s="15"/>
      <c r="BE2" s="39"/>
      <c r="BF2" s="15"/>
      <c r="BG2" s="15"/>
      <c r="BH2" s="15"/>
      <c r="BI2" s="15"/>
      <c r="BJ2" s="39"/>
      <c r="BK2" s="15"/>
      <c r="BL2" s="15"/>
      <c r="BM2" s="15"/>
      <c r="BN2" s="15"/>
      <c r="BO2" s="16"/>
      <c r="BP2" s="16"/>
      <c r="BQ2" s="15"/>
      <c r="BR2" s="15"/>
      <c r="BS2" s="39"/>
      <c r="BT2" s="15"/>
      <c r="BU2" s="15"/>
      <c r="BV2" s="15"/>
      <c r="BW2" s="15"/>
      <c r="BX2" s="39"/>
      <c r="BY2" s="17"/>
      <c r="BZ2" s="17"/>
      <c r="CA2" s="18"/>
      <c r="CB2" s="18"/>
      <c r="CC2" s="17"/>
      <c r="CD2" s="17"/>
      <c r="CE2" s="39"/>
      <c r="CF2" s="80"/>
      <c r="CG2" s="85"/>
      <c r="CH2" s="85"/>
      <c r="CI2" s="85"/>
      <c r="CJ2" s="85"/>
      <c r="CK2" s="85"/>
      <c r="CL2" s="85"/>
      <c r="CM2" s="85"/>
    </row>
    <row r="3" spans="1:114" s="10" customFormat="1" x14ac:dyDescent="0.25">
      <c r="A3" s="9"/>
      <c r="B3" s="9"/>
      <c r="C3" s="42" t="s">
        <v>287</v>
      </c>
      <c r="D3" s="42"/>
      <c r="E3" s="42"/>
      <c r="F3" s="42"/>
      <c r="G3" s="39"/>
      <c r="H3" s="42" t="s">
        <v>288</v>
      </c>
      <c r="I3" s="42"/>
      <c r="J3" s="42"/>
      <c r="K3" s="42"/>
      <c r="L3" s="39"/>
      <c r="M3" s="42" t="s">
        <v>289</v>
      </c>
      <c r="N3" s="42"/>
      <c r="O3" s="42"/>
      <c r="P3" s="42"/>
      <c r="Q3" s="39"/>
      <c r="R3" s="42" t="s">
        <v>290</v>
      </c>
      <c r="S3" s="42"/>
      <c r="T3" s="42"/>
      <c r="U3" s="42"/>
      <c r="V3" s="39"/>
      <c r="W3" s="42" t="s">
        <v>283</v>
      </c>
      <c r="X3" s="42"/>
      <c r="Y3" s="42"/>
      <c r="Z3" s="42"/>
      <c r="AA3" s="39"/>
      <c r="AB3" s="42" t="s">
        <v>285</v>
      </c>
      <c r="AC3" s="42"/>
      <c r="AD3" s="42"/>
      <c r="AE3" s="42"/>
      <c r="AF3" s="39"/>
      <c r="AG3" s="42" t="s">
        <v>284</v>
      </c>
      <c r="AH3" s="42"/>
      <c r="AI3" s="42"/>
      <c r="AJ3" s="42"/>
      <c r="AK3" s="39"/>
      <c r="AL3" s="42" t="s">
        <v>286</v>
      </c>
      <c r="AM3" s="42"/>
      <c r="AN3" s="42"/>
      <c r="AO3" s="42"/>
      <c r="AP3" s="39"/>
      <c r="AQ3" s="42" t="s">
        <v>279</v>
      </c>
      <c r="AR3" s="42"/>
      <c r="AS3" s="42"/>
      <c r="AT3" s="42"/>
      <c r="AU3" s="39"/>
      <c r="AV3" s="42" t="s">
        <v>280</v>
      </c>
      <c r="AW3" s="42"/>
      <c r="AX3" s="42"/>
      <c r="AY3" s="42"/>
      <c r="AZ3" s="39"/>
      <c r="BA3" s="42" t="s">
        <v>281</v>
      </c>
      <c r="BB3" s="42"/>
      <c r="BC3" s="42"/>
      <c r="BD3" s="42"/>
      <c r="BE3" s="39"/>
      <c r="BF3" s="42" t="s">
        <v>282</v>
      </c>
      <c r="BG3" s="42"/>
      <c r="BH3" s="42"/>
      <c r="BI3" s="42"/>
      <c r="BJ3" s="39"/>
      <c r="BK3" s="43" t="s">
        <v>278</v>
      </c>
      <c r="BL3" s="43"/>
      <c r="BM3" s="42" t="s">
        <v>276</v>
      </c>
      <c r="BN3" s="42"/>
      <c r="BO3" s="42"/>
      <c r="BP3" s="42"/>
      <c r="BQ3" s="42"/>
      <c r="BR3" s="42"/>
      <c r="BS3" s="39"/>
      <c r="BT3" s="42" t="s">
        <v>277</v>
      </c>
      <c r="BU3" s="42"/>
      <c r="BV3" s="42"/>
      <c r="BW3" s="42"/>
      <c r="BX3" s="39"/>
      <c r="BY3" s="44" t="s">
        <v>274</v>
      </c>
      <c r="BZ3" s="44"/>
      <c r="CA3" s="44"/>
      <c r="CB3" s="44"/>
      <c r="CC3" s="44"/>
      <c r="CD3" s="44"/>
      <c r="CE3" s="39"/>
      <c r="CF3" s="80"/>
      <c r="CG3" s="85"/>
      <c r="CH3" s="85"/>
      <c r="CI3" s="85"/>
      <c r="CJ3" s="85"/>
      <c r="CK3" s="85"/>
      <c r="CL3" s="85"/>
      <c r="CM3" s="85"/>
    </row>
    <row r="4" spans="1:114" s="10" customFormat="1" x14ac:dyDescent="0.25">
      <c r="A4" s="9"/>
      <c r="B4" s="9"/>
      <c r="C4" s="42" t="s">
        <v>271</v>
      </c>
      <c r="D4" s="42"/>
      <c r="E4" s="42" t="s">
        <v>273</v>
      </c>
      <c r="F4" s="42"/>
      <c r="G4" s="39"/>
      <c r="H4" s="42" t="s">
        <v>271</v>
      </c>
      <c r="I4" s="42"/>
      <c r="J4" s="42" t="s">
        <v>273</v>
      </c>
      <c r="K4" s="42"/>
      <c r="L4" s="39"/>
      <c r="M4" s="42" t="s">
        <v>271</v>
      </c>
      <c r="N4" s="42"/>
      <c r="O4" s="42" t="s">
        <v>273</v>
      </c>
      <c r="P4" s="42"/>
      <c r="Q4" s="39"/>
      <c r="R4" s="42" t="s">
        <v>271</v>
      </c>
      <c r="S4" s="42"/>
      <c r="T4" s="42" t="s">
        <v>273</v>
      </c>
      <c r="U4" s="42"/>
      <c r="V4" s="39"/>
      <c r="W4" s="42" t="s">
        <v>271</v>
      </c>
      <c r="X4" s="42"/>
      <c r="Y4" s="42" t="s">
        <v>273</v>
      </c>
      <c r="Z4" s="42"/>
      <c r="AA4" s="39"/>
      <c r="AB4" s="42" t="s">
        <v>271</v>
      </c>
      <c r="AC4" s="42"/>
      <c r="AD4" s="42" t="s">
        <v>273</v>
      </c>
      <c r="AE4" s="42"/>
      <c r="AF4" s="39"/>
      <c r="AG4" s="42" t="s">
        <v>271</v>
      </c>
      <c r="AH4" s="42"/>
      <c r="AI4" s="42" t="s">
        <v>273</v>
      </c>
      <c r="AJ4" s="42"/>
      <c r="AK4" s="39"/>
      <c r="AL4" s="42" t="s">
        <v>271</v>
      </c>
      <c r="AM4" s="42"/>
      <c r="AN4" s="42" t="s">
        <v>273</v>
      </c>
      <c r="AO4" s="42"/>
      <c r="AP4" s="39"/>
      <c r="AQ4" s="42" t="s">
        <v>271</v>
      </c>
      <c r="AR4" s="42"/>
      <c r="AS4" s="42" t="s">
        <v>273</v>
      </c>
      <c r="AT4" s="42"/>
      <c r="AU4" s="39"/>
      <c r="AV4" s="42" t="s">
        <v>271</v>
      </c>
      <c r="AW4" s="42"/>
      <c r="AX4" s="42" t="s">
        <v>273</v>
      </c>
      <c r="AY4" s="42"/>
      <c r="AZ4" s="39"/>
      <c r="BA4" s="42" t="s">
        <v>271</v>
      </c>
      <c r="BB4" s="42"/>
      <c r="BC4" s="42" t="s">
        <v>273</v>
      </c>
      <c r="BD4" s="42"/>
      <c r="BE4" s="39"/>
      <c r="BF4" s="42" t="s">
        <v>271</v>
      </c>
      <c r="BG4" s="42"/>
      <c r="BH4" s="42" t="s">
        <v>273</v>
      </c>
      <c r="BI4" s="42"/>
      <c r="BJ4" s="39"/>
      <c r="BK4" s="39"/>
      <c r="BL4" s="39"/>
      <c r="BM4" s="44" t="s">
        <v>271</v>
      </c>
      <c r="BN4" s="44"/>
      <c r="BO4" s="45" t="s">
        <v>272</v>
      </c>
      <c r="BP4" s="45"/>
      <c r="BQ4" s="44" t="s">
        <v>273</v>
      </c>
      <c r="BR4" s="44"/>
      <c r="BS4" s="39"/>
      <c r="BT4" s="44" t="s">
        <v>271</v>
      </c>
      <c r="BU4" s="44"/>
      <c r="BV4" s="44" t="s">
        <v>273</v>
      </c>
      <c r="BW4" s="44"/>
      <c r="BX4" s="39"/>
      <c r="BY4" s="44" t="s">
        <v>271</v>
      </c>
      <c r="BZ4" s="44"/>
      <c r="CA4" s="45" t="s">
        <v>272</v>
      </c>
      <c r="CB4" s="45"/>
      <c r="CC4" s="44" t="s">
        <v>273</v>
      </c>
      <c r="CD4" s="44"/>
      <c r="CE4" s="39"/>
      <c r="CF4" s="80"/>
      <c r="CG4" s="85"/>
      <c r="CH4" s="85"/>
      <c r="CI4" s="85"/>
      <c r="CJ4" s="85"/>
      <c r="CK4" s="85"/>
      <c r="CL4" s="85"/>
      <c r="CM4" s="85"/>
    </row>
    <row r="5" spans="1:114" s="10" customFormat="1" ht="84.75" x14ac:dyDescent="0.3">
      <c r="A5" s="82" t="s">
        <v>1</v>
      </c>
      <c r="B5" s="82" t="s">
        <v>2</v>
      </c>
      <c r="C5" s="83" t="s">
        <v>269</v>
      </c>
      <c r="D5" s="83" t="s">
        <v>270</v>
      </c>
      <c r="E5" s="83" t="s">
        <v>269</v>
      </c>
      <c r="F5" s="83" t="s">
        <v>270</v>
      </c>
      <c r="G5" s="83" t="s">
        <v>312</v>
      </c>
      <c r="H5" s="83" t="s">
        <v>269</v>
      </c>
      <c r="I5" s="83" t="s">
        <v>270</v>
      </c>
      <c r="J5" s="83" t="s">
        <v>269</v>
      </c>
      <c r="K5" s="83" t="s">
        <v>270</v>
      </c>
      <c r="L5" s="83" t="s">
        <v>312</v>
      </c>
      <c r="M5" s="83" t="s">
        <v>269</v>
      </c>
      <c r="N5" s="83" t="s">
        <v>270</v>
      </c>
      <c r="O5" s="83" t="s">
        <v>269</v>
      </c>
      <c r="P5" s="83" t="s">
        <v>270</v>
      </c>
      <c r="Q5" s="83" t="s">
        <v>312</v>
      </c>
      <c r="R5" s="83" t="s">
        <v>269</v>
      </c>
      <c r="S5" s="83" t="s">
        <v>270</v>
      </c>
      <c r="T5" s="83" t="s">
        <v>269</v>
      </c>
      <c r="U5" s="83" t="s">
        <v>270</v>
      </c>
      <c r="V5" s="83" t="s">
        <v>312</v>
      </c>
      <c r="W5" s="83" t="s">
        <v>269</v>
      </c>
      <c r="X5" s="83" t="s">
        <v>270</v>
      </c>
      <c r="Y5" s="83" t="s">
        <v>269</v>
      </c>
      <c r="Z5" s="83" t="s">
        <v>270</v>
      </c>
      <c r="AA5" s="83" t="s">
        <v>312</v>
      </c>
      <c r="AB5" s="83" t="s">
        <v>269</v>
      </c>
      <c r="AC5" s="83" t="s">
        <v>270</v>
      </c>
      <c r="AD5" s="83" t="s">
        <v>269</v>
      </c>
      <c r="AE5" s="83" t="s">
        <v>270</v>
      </c>
      <c r="AF5" s="83" t="s">
        <v>312</v>
      </c>
      <c r="AG5" s="83" t="s">
        <v>269</v>
      </c>
      <c r="AH5" s="83" t="s">
        <v>270</v>
      </c>
      <c r="AI5" s="83" t="s">
        <v>269</v>
      </c>
      <c r="AJ5" s="83" t="s">
        <v>270</v>
      </c>
      <c r="AK5" s="83" t="s">
        <v>312</v>
      </c>
      <c r="AL5" s="83" t="s">
        <v>269</v>
      </c>
      <c r="AM5" s="83" t="s">
        <v>270</v>
      </c>
      <c r="AN5" s="83" t="s">
        <v>269</v>
      </c>
      <c r="AO5" s="83" t="s">
        <v>270</v>
      </c>
      <c r="AP5" s="83" t="s">
        <v>312</v>
      </c>
      <c r="AQ5" s="83" t="s">
        <v>269</v>
      </c>
      <c r="AR5" s="83" t="s">
        <v>270</v>
      </c>
      <c r="AS5" s="83" t="s">
        <v>269</v>
      </c>
      <c r="AT5" s="83" t="s">
        <v>270</v>
      </c>
      <c r="AU5" s="83" t="s">
        <v>312</v>
      </c>
      <c r="AV5" s="83" t="s">
        <v>269</v>
      </c>
      <c r="AW5" s="83" t="s">
        <v>270</v>
      </c>
      <c r="AX5" s="83" t="s">
        <v>269</v>
      </c>
      <c r="AY5" s="83" t="s">
        <v>270</v>
      </c>
      <c r="AZ5" s="83" t="s">
        <v>312</v>
      </c>
      <c r="BA5" s="83" t="s">
        <v>269</v>
      </c>
      <c r="BB5" s="83" t="s">
        <v>270</v>
      </c>
      <c r="BC5" s="83" t="s">
        <v>269</v>
      </c>
      <c r="BD5" s="83" t="s">
        <v>270</v>
      </c>
      <c r="BE5" s="83" t="s">
        <v>312</v>
      </c>
      <c r="BF5" s="83" t="s">
        <v>269</v>
      </c>
      <c r="BG5" s="83" t="s">
        <v>270</v>
      </c>
      <c r="BH5" s="83" t="s">
        <v>269</v>
      </c>
      <c r="BI5" s="83" t="s">
        <v>270</v>
      </c>
      <c r="BJ5" s="83" t="s">
        <v>312</v>
      </c>
      <c r="BK5" s="83" t="s">
        <v>269</v>
      </c>
      <c r="BL5" s="83" t="s">
        <v>270</v>
      </c>
      <c r="BM5" s="40" t="s">
        <v>269</v>
      </c>
      <c r="BN5" s="40" t="s">
        <v>270</v>
      </c>
      <c r="BO5" s="41" t="s">
        <v>269</v>
      </c>
      <c r="BP5" s="41" t="s">
        <v>270</v>
      </c>
      <c r="BQ5" s="40" t="s">
        <v>269</v>
      </c>
      <c r="BR5" s="40" t="s">
        <v>270</v>
      </c>
      <c r="BS5" s="83" t="s">
        <v>312</v>
      </c>
      <c r="BT5" s="40" t="s">
        <v>269</v>
      </c>
      <c r="BU5" s="40" t="s">
        <v>270</v>
      </c>
      <c r="BV5" s="40" t="s">
        <v>269</v>
      </c>
      <c r="BW5" s="40" t="s">
        <v>270</v>
      </c>
      <c r="BX5" s="83" t="s">
        <v>312</v>
      </c>
      <c r="BY5" s="40" t="s">
        <v>269</v>
      </c>
      <c r="BZ5" s="40" t="s">
        <v>270</v>
      </c>
      <c r="CA5" s="41" t="s">
        <v>269</v>
      </c>
      <c r="CB5" s="41" t="s">
        <v>270</v>
      </c>
      <c r="CC5" s="40" t="s">
        <v>269</v>
      </c>
      <c r="CD5" s="40" t="s">
        <v>270</v>
      </c>
      <c r="CE5" s="83" t="s">
        <v>312</v>
      </c>
      <c r="CF5" s="84" t="s">
        <v>354</v>
      </c>
      <c r="CG5" s="86"/>
      <c r="CH5" s="86"/>
      <c r="CI5" s="86"/>
      <c r="CJ5" s="86"/>
      <c r="CK5" s="86"/>
      <c r="CL5" s="86"/>
      <c r="CM5" s="86"/>
      <c r="CN5" s="77" t="s">
        <v>350</v>
      </c>
      <c r="CO5" s="77" t="s">
        <v>351</v>
      </c>
      <c r="CP5" s="77" t="s">
        <v>352</v>
      </c>
      <c r="CQ5" s="77" t="s">
        <v>353</v>
      </c>
      <c r="CR5" s="78" t="s">
        <v>287</v>
      </c>
      <c r="CS5" s="78" t="s">
        <v>288</v>
      </c>
      <c r="CT5" s="78" t="s">
        <v>289</v>
      </c>
      <c r="CU5" s="78" t="s">
        <v>290</v>
      </c>
      <c r="CV5" s="78" t="s">
        <v>283</v>
      </c>
      <c r="CW5" s="78" t="s">
        <v>285</v>
      </c>
      <c r="CX5" s="78" t="s">
        <v>284</v>
      </c>
      <c r="CY5" s="78" t="s">
        <v>286</v>
      </c>
      <c r="CZ5" s="78" t="s">
        <v>279</v>
      </c>
      <c r="DA5" s="78" t="s">
        <v>280</v>
      </c>
      <c r="DB5" s="78" t="s">
        <v>281</v>
      </c>
      <c r="DC5" s="78" t="s">
        <v>282</v>
      </c>
      <c r="DD5" s="79" t="s">
        <v>278</v>
      </c>
      <c r="DE5" s="78" t="s">
        <v>276</v>
      </c>
      <c r="DF5" s="78" t="s">
        <v>277</v>
      </c>
      <c r="DG5" s="76" t="s">
        <v>274</v>
      </c>
      <c r="DH5" s="10" t="s">
        <v>355</v>
      </c>
      <c r="DI5" s="10" t="s">
        <v>356</v>
      </c>
      <c r="DJ5" s="10" t="s">
        <v>357</v>
      </c>
    </row>
    <row r="6" spans="1:114" ht="56.25" x14ac:dyDescent="0.25">
      <c r="A6" s="1" t="s">
        <v>167</v>
      </c>
      <c r="B6" s="1" t="s">
        <v>170</v>
      </c>
      <c r="C6" s="15">
        <v>2</v>
      </c>
      <c r="D6" s="15" t="s">
        <v>275</v>
      </c>
      <c r="G6" s="15">
        <f>SUM(C6:F6)</f>
        <v>2</v>
      </c>
      <c r="L6" s="15">
        <f>SUM(H6:K6)</f>
        <v>0</v>
      </c>
      <c r="Q6" s="15">
        <f>SUM(M6:P6)</f>
        <v>0</v>
      </c>
      <c r="V6" s="15">
        <f>SUM(R6:U6)</f>
        <v>0</v>
      </c>
      <c r="AA6" s="15">
        <f>SUM(W6:Z6)</f>
        <v>0</v>
      </c>
      <c r="AF6" s="15">
        <f>SUM(AB6:AE6)</f>
        <v>0</v>
      </c>
      <c r="AI6" s="15">
        <v>8</v>
      </c>
      <c r="AJ6" s="15">
        <v>8</v>
      </c>
      <c r="AK6" s="15">
        <f>SUM(AG6:AJ6)</f>
        <v>16</v>
      </c>
      <c r="AP6" s="15">
        <f>SUM(AL6:AO6)</f>
        <v>0</v>
      </c>
      <c r="AU6" s="15">
        <f>SUM(AQ6:AT6)</f>
        <v>0</v>
      </c>
      <c r="AZ6" s="15">
        <f>SUM(AV6:AY6)</f>
        <v>0</v>
      </c>
      <c r="BE6" s="15">
        <f>SUM(BA6:BD6)</f>
        <v>0</v>
      </c>
      <c r="BF6" s="4">
        <v>9</v>
      </c>
      <c r="BG6" s="4">
        <v>12</v>
      </c>
      <c r="BJ6" s="15">
        <f>SUM(BF6:BI6)</f>
        <v>21</v>
      </c>
      <c r="BK6" s="15">
        <v>4.5</v>
      </c>
      <c r="BL6" s="15">
        <v>12</v>
      </c>
      <c r="BS6" s="15">
        <f>SUM(BO6:BR6)</f>
        <v>0</v>
      </c>
      <c r="BX6" s="15">
        <f>SUM(BT6:BW6)</f>
        <v>0</v>
      </c>
      <c r="CE6" s="15">
        <f>SUM(BY6:CD6)</f>
        <v>0</v>
      </c>
      <c r="CF6" s="81">
        <f>SUM(DH6:DJ6)</f>
        <v>53.5</v>
      </c>
      <c r="CG6" s="88" t="s">
        <v>358</v>
      </c>
      <c r="CN6" s="7">
        <f>COUNTA(BY6,BT6,BM6,BK6,BF6,BA6,AV6,AQ6,AL6,AB6,AG6,W6,R6,C6)</f>
        <v>3</v>
      </c>
      <c r="CO6" s="7">
        <f>COUNTA(CC6,CA6,BV6,BQ6,BO6,BH6,BC6,AX6,AS6,AN6,AI6,AD6,Y6,T6,O6,J6,E6)</f>
        <v>1</v>
      </c>
      <c r="CP6" s="7">
        <f>COUNTA(BK6,BF6,BH6,BA6,BC6,AN6,AL6,AI6,AG6,O6,M6,J6,H6)</f>
        <v>3</v>
      </c>
      <c r="CQ6" s="7">
        <f>COUNTA(CC6,CA6,BY6,BV6,BT6,BQ6,BO6,BM6,AX6,AV6,AS6,AQ6,AD6,AB6,Y6,W6,T6,R6,E6,C6)</f>
        <v>1</v>
      </c>
      <c r="CR6" s="7">
        <f>G6</f>
        <v>2</v>
      </c>
      <c r="CS6" s="7">
        <f>L6</f>
        <v>0</v>
      </c>
      <c r="CT6" s="7">
        <f>Q6</f>
        <v>0</v>
      </c>
      <c r="CU6" s="7">
        <f>V6</f>
        <v>0</v>
      </c>
      <c r="CV6" s="7">
        <f>AA6</f>
        <v>0</v>
      </c>
      <c r="CW6" s="7">
        <f>AF6</f>
        <v>0</v>
      </c>
      <c r="CX6" s="7">
        <f>AK6</f>
        <v>16</v>
      </c>
      <c r="CY6" s="7">
        <f>AP6</f>
        <v>0</v>
      </c>
      <c r="CZ6" s="7">
        <f>AU6</f>
        <v>0</v>
      </c>
      <c r="DA6" s="7">
        <f>AZ6</f>
        <v>0</v>
      </c>
      <c r="DB6" s="7">
        <f>BE6</f>
        <v>0</v>
      </c>
      <c r="DC6" s="7">
        <f>BJ6</f>
        <v>21</v>
      </c>
      <c r="DD6" s="7">
        <f>SUM(BK6:BL6)</f>
        <v>16.5</v>
      </c>
      <c r="DE6" s="7">
        <f>BS6</f>
        <v>0</v>
      </c>
      <c r="DF6" s="7">
        <f>BX6</f>
        <v>0</v>
      </c>
      <c r="DG6" s="7">
        <f>CE6</f>
        <v>0</v>
      </c>
      <c r="DH6" s="7">
        <f>LARGE(CR6:DG6,1)</f>
        <v>21</v>
      </c>
      <c r="DI6" s="7">
        <f>LARGE(CR6:DG6,2)</f>
        <v>16.5</v>
      </c>
      <c r="DJ6" s="7">
        <f>LARGE(CR6:DG6,3)</f>
        <v>16</v>
      </c>
    </row>
    <row r="7" spans="1:114" x14ac:dyDescent="0.25">
      <c r="A7" s="1" t="s">
        <v>76</v>
      </c>
      <c r="B7" s="1" t="s">
        <v>91</v>
      </c>
      <c r="G7" s="15">
        <f>SUM(C7:F7)</f>
        <v>0</v>
      </c>
      <c r="H7" s="4">
        <v>2</v>
      </c>
      <c r="I7" s="4" t="s">
        <v>275</v>
      </c>
      <c r="L7" s="15">
        <f>SUM(H7:K7)</f>
        <v>2</v>
      </c>
      <c r="M7" s="15">
        <v>8</v>
      </c>
      <c r="N7" s="15">
        <v>10</v>
      </c>
      <c r="Q7" s="15">
        <f>SUM(M7:P7)</f>
        <v>18</v>
      </c>
      <c r="R7" s="4">
        <v>7</v>
      </c>
      <c r="S7" s="4">
        <v>10</v>
      </c>
      <c r="V7" s="15">
        <f>SUM(R7:U7)</f>
        <v>17</v>
      </c>
      <c r="AA7" s="15">
        <f>SUM(W7:Z7)</f>
        <v>0</v>
      </c>
      <c r="AB7" s="4">
        <v>6</v>
      </c>
      <c r="AC7" s="4">
        <v>5</v>
      </c>
      <c r="AF7" s="15">
        <f>SUM(AB7:AE7)</f>
        <v>11</v>
      </c>
      <c r="AK7" s="15">
        <f>SUM(AG7:AJ7)</f>
        <v>0</v>
      </c>
      <c r="AP7" s="15">
        <f>SUM(AL7:AO7)</f>
        <v>0</v>
      </c>
      <c r="AU7" s="15">
        <f>SUM(AQ7:AT7)</f>
        <v>0</v>
      </c>
      <c r="AZ7" s="15">
        <f>SUM(AV7:AY7)</f>
        <v>0</v>
      </c>
      <c r="BA7" s="15">
        <v>1</v>
      </c>
      <c r="BB7" s="15" t="s">
        <v>275</v>
      </c>
      <c r="BE7" s="15">
        <f>SUM(BA7:BD7)</f>
        <v>1</v>
      </c>
      <c r="BJ7" s="15">
        <f>SUM(BF7:BI7)</f>
        <v>0</v>
      </c>
      <c r="BK7" s="15">
        <v>3</v>
      </c>
      <c r="BL7" s="15">
        <v>10</v>
      </c>
      <c r="BS7" s="15">
        <f>SUM(BO7:BR7)</f>
        <v>0</v>
      </c>
      <c r="BX7" s="15">
        <f>SUM(BT7:BW7)</f>
        <v>0</v>
      </c>
      <c r="CA7" s="18">
        <v>4.5</v>
      </c>
      <c r="CB7" s="18">
        <v>4.5</v>
      </c>
      <c r="CE7" s="15">
        <f>SUM(BY7:CD7)</f>
        <v>9</v>
      </c>
      <c r="CF7" s="81">
        <f>SUM(DH7:DJ7)</f>
        <v>48</v>
      </c>
      <c r="CG7" s="88" t="s">
        <v>316</v>
      </c>
      <c r="CN7" s="7">
        <f>COUNTA(BY7,BT7,BM7,BK7,BF7,BA7,AV7,AQ7,AL7,AB7,AG7,W7,R7,C7)</f>
        <v>4</v>
      </c>
      <c r="CO7" s="7">
        <f>COUNTA(CC7,CA7,BV7,BQ7,BO7,BH7,BC7,AX7,AS7,AN7,AI7,AD7,Y7,T7,O7,J7,E7)</f>
        <v>1</v>
      </c>
      <c r="CP7" s="7">
        <f>COUNTA(BK7,BF7,BH7,BA7,BC7,AN7,AL7,AI7,AG7,O7,M7,J7,H7)</f>
        <v>4</v>
      </c>
      <c r="CQ7" s="7">
        <f>COUNTA(CC7,CA7,BY7,BV7,BT7,BQ7,BO7,BM7,AX7,AV7,AS7,AQ7,AD7,AB7,Y7,W7,T7,R7,E7,C7)</f>
        <v>3</v>
      </c>
      <c r="CR7" s="7">
        <f>G7</f>
        <v>0</v>
      </c>
      <c r="CS7" s="7">
        <f>L7</f>
        <v>2</v>
      </c>
      <c r="CT7" s="7">
        <f>Q7</f>
        <v>18</v>
      </c>
      <c r="CU7" s="7">
        <f>V7</f>
        <v>17</v>
      </c>
      <c r="CV7" s="7">
        <f>AA7</f>
        <v>0</v>
      </c>
      <c r="CW7" s="7">
        <f>AF7</f>
        <v>11</v>
      </c>
      <c r="CX7" s="7">
        <f>AK7</f>
        <v>0</v>
      </c>
      <c r="CY7" s="7">
        <f>AP7</f>
        <v>0</v>
      </c>
      <c r="CZ7" s="7">
        <f>AU7</f>
        <v>0</v>
      </c>
      <c r="DA7" s="7">
        <f>AZ7</f>
        <v>0</v>
      </c>
      <c r="DB7" s="7">
        <f>BE7</f>
        <v>1</v>
      </c>
      <c r="DC7" s="7">
        <f>BJ7</f>
        <v>0</v>
      </c>
      <c r="DD7" s="7">
        <f>SUM(BK7:BL7)</f>
        <v>13</v>
      </c>
      <c r="DE7" s="7">
        <f>BS7</f>
        <v>0</v>
      </c>
      <c r="DF7" s="7">
        <f>BX7</f>
        <v>0</v>
      </c>
      <c r="DG7" s="7">
        <f>CE7</f>
        <v>9</v>
      </c>
      <c r="DH7" s="7">
        <f>LARGE(CR7:DG7,1)</f>
        <v>18</v>
      </c>
      <c r="DI7" s="7">
        <f>LARGE(CR7:DG7,2)</f>
        <v>17</v>
      </c>
      <c r="DJ7" s="7">
        <f>LARGE(CR7:DG7,3)</f>
        <v>13</v>
      </c>
    </row>
    <row r="8" spans="1:114" x14ac:dyDescent="0.25">
      <c r="A8" s="1" t="s">
        <v>292</v>
      </c>
      <c r="B8" s="1" t="s">
        <v>44</v>
      </c>
      <c r="G8" s="15">
        <f>SUM(C8:F8)</f>
        <v>0</v>
      </c>
      <c r="L8" s="15">
        <f>SUM(H8:K8)</f>
        <v>0</v>
      </c>
      <c r="Q8" s="15">
        <f>SUM(M8:P8)</f>
        <v>0</v>
      </c>
      <c r="V8" s="15">
        <f>SUM(R8:U8)</f>
        <v>0</v>
      </c>
      <c r="AA8" s="15">
        <f>SUM(W8:Z8)</f>
        <v>0</v>
      </c>
      <c r="AF8" s="15">
        <f>SUM(AB8:AE8)</f>
        <v>0</v>
      </c>
      <c r="AG8" s="15">
        <v>8</v>
      </c>
      <c r="AH8" s="15">
        <v>12</v>
      </c>
      <c r="AK8" s="15">
        <f>SUM(AG8:AJ8)</f>
        <v>20</v>
      </c>
      <c r="AL8" s="4">
        <v>6</v>
      </c>
      <c r="AM8" s="4">
        <v>12</v>
      </c>
      <c r="AP8" s="15">
        <f>SUM(AL8:AO8)</f>
        <v>18</v>
      </c>
      <c r="AU8" s="15">
        <f>SUM(AQ8:AT8)</f>
        <v>0</v>
      </c>
      <c r="AZ8" s="15">
        <f>SUM(AV8:AY8)</f>
        <v>0</v>
      </c>
      <c r="BE8" s="15">
        <f>SUM(BA8:BD8)</f>
        <v>0</v>
      </c>
      <c r="BJ8" s="15">
        <f>SUM(BF8:BI8)</f>
        <v>0</v>
      </c>
      <c r="BS8" s="15">
        <f>SUM(BO8:BR8)</f>
        <v>0</v>
      </c>
      <c r="BT8" s="15">
        <v>6</v>
      </c>
      <c r="BU8" s="15">
        <v>3</v>
      </c>
      <c r="BX8" s="15">
        <f>SUM(BT8:BW8)</f>
        <v>9</v>
      </c>
      <c r="CE8" s="15">
        <f>SUM(BY8:CD8)</f>
        <v>0</v>
      </c>
      <c r="CF8" s="81">
        <f>SUM(DH8:DJ8)</f>
        <v>47</v>
      </c>
      <c r="CG8" s="88" t="s">
        <v>317</v>
      </c>
      <c r="CN8" s="7">
        <f>COUNTA(BY8,BT8,BM8,BK8,BF8,BA8,AV8,AQ8,AL8,AB8,AG8,W8,R8,C8)</f>
        <v>3</v>
      </c>
      <c r="CO8" s="7">
        <f>COUNTA(CC8,CA8,BV8,BQ8,BO8,BH8,BC8,AX8,AS8,AN8,AI8,AD8,Y8,T8,O8,J8,E8)</f>
        <v>0</v>
      </c>
      <c r="CP8" s="7">
        <f>COUNTA(BK8,BF8,BH8,BA8,BC8,AN8,AL8,AI8,AG8,O8,M8,J8,H8)</f>
        <v>2</v>
      </c>
      <c r="CQ8" s="7">
        <f>COUNTA(CC8,CA8,BY8,BV8,BT8,BQ8,BO8,BM8,AX8,AV8,AS8,AQ8,AD8,AB8,Y8,W8,T8,R8,E8,C8)</f>
        <v>1</v>
      </c>
      <c r="CR8" s="7">
        <f>G8</f>
        <v>0</v>
      </c>
      <c r="CS8" s="7">
        <f>L8</f>
        <v>0</v>
      </c>
      <c r="CT8" s="7">
        <f>Q8</f>
        <v>0</v>
      </c>
      <c r="CU8" s="7">
        <f>V8</f>
        <v>0</v>
      </c>
      <c r="CV8" s="7">
        <f>AA8</f>
        <v>0</v>
      </c>
      <c r="CW8" s="7">
        <f>AF8</f>
        <v>0</v>
      </c>
      <c r="CX8" s="7">
        <f>AK8</f>
        <v>20</v>
      </c>
      <c r="CY8" s="7">
        <f>AP8</f>
        <v>18</v>
      </c>
      <c r="CZ8" s="7">
        <f>AU8</f>
        <v>0</v>
      </c>
      <c r="DA8" s="7">
        <f>AZ8</f>
        <v>0</v>
      </c>
      <c r="DB8" s="7">
        <f>BE8</f>
        <v>0</v>
      </c>
      <c r="DC8" s="7">
        <f>BJ8</f>
        <v>0</v>
      </c>
      <c r="DD8" s="7">
        <f>SUM(BK8:BL8)</f>
        <v>0</v>
      </c>
      <c r="DE8" s="7">
        <f>BS8</f>
        <v>0</v>
      </c>
      <c r="DF8" s="7">
        <f>BX8</f>
        <v>9</v>
      </c>
      <c r="DG8" s="7">
        <f>CE8</f>
        <v>0</v>
      </c>
      <c r="DH8" s="7">
        <f>LARGE(CR8:DG8,1)</f>
        <v>20</v>
      </c>
      <c r="DI8" s="7">
        <f>LARGE(CR8:DG8,2)</f>
        <v>18</v>
      </c>
      <c r="DJ8" s="7">
        <f>LARGE(CR8:DG8,3)</f>
        <v>9</v>
      </c>
    </row>
    <row r="9" spans="1:114" x14ac:dyDescent="0.25">
      <c r="A9" s="1" t="s">
        <v>176</v>
      </c>
      <c r="B9" s="1" t="s">
        <v>178</v>
      </c>
      <c r="G9" s="15">
        <f>SUM(C9:F9)</f>
        <v>0</v>
      </c>
      <c r="H9" s="4">
        <v>2</v>
      </c>
      <c r="I9" s="4" t="s">
        <v>275</v>
      </c>
      <c r="L9" s="15">
        <f>SUM(H9:K9)</f>
        <v>2</v>
      </c>
      <c r="Q9" s="15">
        <f>SUM(M9:P9)</f>
        <v>0</v>
      </c>
      <c r="V9" s="15">
        <f>SUM(R9:U9)</f>
        <v>0</v>
      </c>
      <c r="AA9" s="15">
        <f>SUM(W9:Z9)</f>
        <v>0</v>
      </c>
      <c r="AF9" s="15">
        <f>SUM(AB9:AE9)</f>
        <v>0</v>
      </c>
      <c r="AG9" s="15">
        <v>6</v>
      </c>
      <c r="AH9" s="15" t="s">
        <v>275</v>
      </c>
      <c r="AK9" s="15">
        <f>SUM(AG9:AJ9)</f>
        <v>6</v>
      </c>
      <c r="AL9" s="4">
        <v>9</v>
      </c>
      <c r="AM9" s="4">
        <v>10</v>
      </c>
      <c r="AP9" s="15">
        <f>SUM(AL9:AO9)</f>
        <v>19</v>
      </c>
      <c r="AQ9" s="15">
        <v>4</v>
      </c>
      <c r="AR9" s="15">
        <v>12</v>
      </c>
      <c r="AU9" s="15">
        <f>SUM(AQ9:AT9)</f>
        <v>16</v>
      </c>
      <c r="AZ9" s="15">
        <f>SUM(AV9:AY9)</f>
        <v>0</v>
      </c>
      <c r="BE9" s="15">
        <f>SUM(BA9:BD9)</f>
        <v>0</v>
      </c>
      <c r="BJ9" s="15">
        <f>SUM(BF9:BI9)</f>
        <v>0</v>
      </c>
      <c r="BS9" s="15">
        <f>SUM(BO9:BR9)</f>
        <v>0</v>
      </c>
      <c r="BX9" s="15">
        <f>SUM(BT9:BW9)</f>
        <v>0</v>
      </c>
      <c r="CE9" s="15">
        <f>SUM(BY9:CD9)</f>
        <v>0</v>
      </c>
      <c r="CF9" s="81">
        <f>SUM(DH9:DJ9)</f>
        <v>41</v>
      </c>
      <c r="CG9" s="88" t="s">
        <v>341</v>
      </c>
      <c r="CN9" s="7">
        <f>COUNTA(BY9,BT9,BM9,BK9,BF9,BA9,AV9,AQ9,AL9,AB9,AG9,W9,R9,C9)</f>
        <v>3</v>
      </c>
      <c r="CO9" s="7">
        <f>COUNTA(CC9,CA9,BV9,BQ9,BO9,BH9,BC9,AX9,AS9,AN9,AI9,AD9,Y9,T9,O9,J9,E9)</f>
        <v>0</v>
      </c>
      <c r="CP9" s="7">
        <f>COUNTA(BK9,BF9,BH9,BA9,BC9,AN9,AL9,AI9,AG9,O9,M9,J9,H9)</f>
        <v>3</v>
      </c>
      <c r="CQ9" s="7">
        <f>COUNTA(CC9,CA9,BY9,BV9,BT9,BQ9,BO9,BM9,AX9,AV9,AS9,AQ9,AD9,AB9,Y9,W9,T9,R9,E9,C9)</f>
        <v>1</v>
      </c>
      <c r="CR9" s="7">
        <f>G9</f>
        <v>0</v>
      </c>
      <c r="CS9" s="7">
        <f>L9</f>
        <v>2</v>
      </c>
      <c r="CT9" s="7">
        <f>Q9</f>
        <v>0</v>
      </c>
      <c r="CU9" s="7">
        <f>V9</f>
        <v>0</v>
      </c>
      <c r="CV9" s="7">
        <f>AA9</f>
        <v>0</v>
      </c>
      <c r="CW9" s="7">
        <f>AF9</f>
        <v>0</v>
      </c>
      <c r="CX9" s="7">
        <f>AK9</f>
        <v>6</v>
      </c>
      <c r="CY9" s="7">
        <f>AP9</f>
        <v>19</v>
      </c>
      <c r="CZ9" s="7">
        <f>AU9</f>
        <v>16</v>
      </c>
      <c r="DA9" s="7">
        <f>AZ9</f>
        <v>0</v>
      </c>
      <c r="DB9" s="7">
        <f>BE9</f>
        <v>0</v>
      </c>
      <c r="DC9" s="7">
        <f>BJ9</f>
        <v>0</v>
      </c>
      <c r="DD9" s="7">
        <f>SUM(BK9:BL9)</f>
        <v>0</v>
      </c>
      <c r="DE9" s="7">
        <f>BS9</f>
        <v>0</v>
      </c>
      <c r="DF9" s="7">
        <f>BX9</f>
        <v>0</v>
      </c>
      <c r="DG9" s="7">
        <f>CE9</f>
        <v>0</v>
      </c>
      <c r="DH9" s="7">
        <f>LARGE(CR9:DG9,1)</f>
        <v>19</v>
      </c>
      <c r="DI9" s="7">
        <f>LARGE(CR9:DG9,2)</f>
        <v>16</v>
      </c>
      <c r="DJ9" s="7">
        <f>LARGE(CR9:DG9,3)</f>
        <v>6</v>
      </c>
    </row>
    <row r="10" spans="1:114" s="14" customFormat="1" x14ac:dyDescent="0.25">
      <c r="A10" s="1" t="s">
        <v>176</v>
      </c>
      <c r="B10" s="1" t="s">
        <v>177</v>
      </c>
      <c r="C10" s="15"/>
      <c r="D10" s="15"/>
      <c r="E10" s="15"/>
      <c r="F10" s="15"/>
      <c r="G10" s="15">
        <f>SUM(C10:F10)</f>
        <v>0</v>
      </c>
      <c r="H10" s="4"/>
      <c r="I10" s="4"/>
      <c r="J10" s="4"/>
      <c r="K10" s="4"/>
      <c r="L10" s="15">
        <f>SUM(H10:K10)</f>
        <v>0</v>
      </c>
      <c r="M10" s="15">
        <v>5</v>
      </c>
      <c r="N10" s="15">
        <v>12</v>
      </c>
      <c r="O10" s="15"/>
      <c r="P10" s="15"/>
      <c r="Q10" s="15">
        <f>SUM(M10:P10)</f>
        <v>17</v>
      </c>
      <c r="R10" s="4"/>
      <c r="S10" s="4"/>
      <c r="T10" s="4"/>
      <c r="U10" s="4"/>
      <c r="V10" s="15">
        <f>SUM(R10:U10)</f>
        <v>0</v>
      </c>
      <c r="W10" s="15"/>
      <c r="X10" s="15"/>
      <c r="Y10" s="15"/>
      <c r="Z10" s="15"/>
      <c r="AA10" s="15">
        <f>SUM(W10:Z10)</f>
        <v>0</v>
      </c>
      <c r="AB10" s="4"/>
      <c r="AC10" s="4"/>
      <c r="AD10" s="4"/>
      <c r="AE10" s="4"/>
      <c r="AF10" s="15">
        <f>SUM(AB10:AE10)</f>
        <v>0</v>
      </c>
      <c r="AG10" s="15">
        <v>6</v>
      </c>
      <c r="AH10" s="15" t="s">
        <v>275</v>
      </c>
      <c r="AI10" s="15"/>
      <c r="AJ10" s="15"/>
      <c r="AK10" s="15">
        <f>SUM(AG10:AJ10)</f>
        <v>6</v>
      </c>
      <c r="AL10" s="4"/>
      <c r="AM10" s="4"/>
      <c r="AN10" s="4"/>
      <c r="AO10" s="4"/>
      <c r="AP10" s="15">
        <f>SUM(AL10:AO10)</f>
        <v>0</v>
      </c>
      <c r="AQ10" s="15"/>
      <c r="AR10" s="15"/>
      <c r="AS10" s="15"/>
      <c r="AT10" s="15"/>
      <c r="AU10" s="15">
        <f>SUM(AQ10:AT10)</f>
        <v>0</v>
      </c>
      <c r="AV10" s="4">
        <v>5</v>
      </c>
      <c r="AW10" s="4">
        <v>12</v>
      </c>
      <c r="AX10" s="4"/>
      <c r="AY10" s="4"/>
      <c r="AZ10" s="15">
        <f>SUM(AV10:AY10)</f>
        <v>17</v>
      </c>
      <c r="BA10" s="15">
        <v>2</v>
      </c>
      <c r="BB10" s="15" t="s">
        <v>275</v>
      </c>
      <c r="BC10" s="15"/>
      <c r="BD10" s="15"/>
      <c r="BE10" s="15">
        <f>SUM(BA10:BD10)</f>
        <v>2</v>
      </c>
      <c r="BF10" s="4"/>
      <c r="BG10" s="4"/>
      <c r="BH10" s="4"/>
      <c r="BI10" s="4"/>
      <c r="BJ10" s="15">
        <f>SUM(BF10:BI10)</f>
        <v>0</v>
      </c>
      <c r="BK10" s="15"/>
      <c r="BL10" s="15"/>
      <c r="BM10" s="6"/>
      <c r="BN10" s="6"/>
      <c r="BO10" s="16"/>
      <c r="BP10" s="16"/>
      <c r="BQ10" s="6"/>
      <c r="BR10" s="6"/>
      <c r="BS10" s="15">
        <f>SUM(BO10:BR10)</f>
        <v>0</v>
      </c>
      <c r="BT10" s="15"/>
      <c r="BU10" s="15"/>
      <c r="BV10" s="15"/>
      <c r="BW10" s="15"/>
      <c r="BX10" s="15">
        <f>SUM(BT10:BW10)</f>
        <v>0</v>
      </c>
      <c r="BY10" s="5"/>
      <c r="BZ10" s="5"/>
      <c r="CA10" s="18"/>
      <c r="CB10" s="18"/>
      <c r="CC10" s="5"/>
      <c r="CD10" s="5"/>
      <c r="CE10" s="15">
        <f>SUM(BY10:CD10)</f>
        <v>0</v>
      </c>
      <c r="CF10" s="81">
        <f>SUM(DH10:DJ10)</f>
        <v>40</v>
      </c>
      <c r="CG10" s="88" t="s">
        <v>342</v>
      </c>
      <c r="CH10" s="87"/>
      <c r="CI10" s="87"/>
      <c r="CJ10" s="87"/>
      <c r="CK10" s="87"/>
      <c r="CL10" s="87"/>
      <c r="CM10" s="87"/>
      <c r="CN10" s="7">
        <f>COUNTA(BY10,BT10,BM10,BK10,BF10,BA10,AV10,AQ10,AL10,AB10,AG10,W10,R10,C10)</f>
        <v>3</v>
      </c>
      <c r="CO10" s="7">
        <f>COUNTA(CC10,CA10,BV10,BQ10,BO10,BH10,BC10,AX10,AS10,AN10,AI10,AD10,Y10,T10,O10,J10,E10)</f>
        <v>0</v>
      </c>
      <c r="CP10" s="7">
        <f>COUNTA(BK10,BF10,BH10,BA10,BC10,AN10,AL10,AI10,AG10,O10,M10,J10,H10)</f>
        <v>3</v>
      </c>
      <c r="CQ10" s="7">
        <f>COUNTA(CC10,CA10,BY10,BV10,BT10,BQ10,BO10,BM10,AX10,AV10,AS10,AQ10,AD10,AB10,Y10,W10,T10,R10,E10,C10)</f>
        <v>1</v>
      </c>
      <c r="CR10" s="7">
        <f>G10</f>
        <v>0</v>
      </c>
      <c r="CS10" s="7">
        <f>L10</f>
        <v>0</v>
      </c>
      <c r="CT10" s="7">
        <f>Q10</f>
        <v>17</v>
      </c>
      <c r="CU10" s="7">
        <f>V10</f>
        <v>0</v>
      </c>
      <c r="CV10" s="7">
        <f>AA10</f>
        <v>0</v>
      </c>
      <c r="CW10" s="7">
        <f>AF10</f>
        <v>0</v>
      </c>
      <c r="CX10" s="7">
        <f>AK10</f>
        <v>6</v>
      </c>
      <c r="CY10" s="7">
        <f>AP10</f>
        <v>0</v>
      </c>
      <c r="CZ10" s="7">
        <f>AU10</f>
        <v>0</v>
      </c>
      <c r="DA10" s="7">
        <f>AZ10</f>
        <v>17</v>
      </c>
      <c r="DB10" s="7">
        <f>BE10</f>
        <v>2</v>
      </c>
      <c r="DC10" s="7">
        <f>BJ10</f>
        <v>0</v>
      </c>
      <c r="DD10" s="7">
        <f>SUM(BK10:BL10)</f>
        <v>0</v>
      </c>
      <c r="DE10" s="7">
        <f>BS10</f>
        <v>0</v>
      </c>
      <c r="DF10" s="7">
        <f>BX10</f>
        <v>0</v>
      </c>
      <c r="DG10" s="7">
        <f>CE10</f>
        <v>0</v>
      </c>
      <c r="DH10" s="7">
        <f>LARGE(CR10:DG10,1)</f>
        <v>17</v>
      </c>
      <c r="DI10" s="7">
        <f>LARGE(CR10:DG10,2)</f>
        <v>17</v>
      </c>
      <c r="DJ10" s="7">
        <f>LARGE(CR10:DG10,3)</f>
        <v>6</v>
      </c>
    </row>
    <row r="11" spans="1:114" ht="37.5" x14ac:dyDescent="0.25">
      <c r="A11" s="1" t="s">
        <v>14</v>
      </c>
      <c r="B11" s="1" t="s">
        <v>15</v>
      </c>
      <c r="C11" s="15">
        <v>6</v>
      </c>
      <c r="D11" s="15">
        <v>4</v>
      </c>
      <c r="G11" s="15">
        <f>SUM(C11:F11)</f>
        <v>10</v>
      </c>
      <c r="L11" s="15">
        <f>SUM(H11:K11)</f>
        <v>0</v>
      </c>
      <c r="Q11" s="15">
        <f>SUM(M11:P11)</f>
        <v>0</v>
      </c>
      <c r="R11" s="4">
        <v>2</v>
      </c>
      <c r="S11" s="4" t="s">
        <v>275</v>
      </c>
      <c r="V11" s="15">
        <f>SUM(R11:U11)</f>
        <v>2</v>
      </c>
      <c r="W11" s="15">
        <v>1</v>
      </c>
      <c r="X11" s="15" t="s">
        <v>275</v>
      </c>
      <c r="AA11" s="15">
        <f>SUM(W11:Z11)</f>
        <v>1</v>
      </c>
      <c r="AF11" s="15">
        <f>SUM(AB11:AE11)</f>
        <v>0</v>
      </c>
      <c r="AK11" s="15">
        <f>SUM(AG11:AJ11)</f>
        <v>0</v>
      </c>
      <c r="AL11" s="4">
        <v>4</v>
      </c>
      <c r="AM11" s="4">
        <v>6</v>
      </c>
      <c r="AP11" s="15">
        <f>SUM(AL11:AO11)</f>
        <v>10</v>
      </c>
      <c r="AQ11" s="15">
        <v>9</v>
      </c>
      <c r="AR11" s="15">
        <v>8</v>
      </c>
      <c r="AU11" s="15">
        <f>SUM(AQ11:AT11)</f>
        <v>17</v>
      </c>
      <c r="AZ11" s="15">
        <f>SUM(AV11:AY11)</f>
        <v>0</v>
      </c>
      <c r="BE11" s="15">
        <f>SUM(BA11:BD11)</f>
        <v>0</v>
      </c>
      <c r="BJ11" s="15">
        <f>SUM(BF11:BI11)</f>
        <v>0</v>
      </c>
      <c r="BS11" s="15">
        <f>SUM(BO11:BR11)</f>
        <v>0</v>
      </c>
      <c r="BX11" s="15">
        <f>SUM(BT11:BW11)</f>
        <v>0</v>
      </c>
      <c r="CE11" s="15">
        <f>SUM(BY11:CD11)</f>
        <v>0</v>
      </c>
      <c r="CF11" s="81">
        <f>SUM(DH11:DJ11)</f>
        <v>37</v>
      </c>
      <c r="CG11" s="88" t="s">
        <v>343</v>
      </c>
      <c r="CH11" s="87" t="s">
        <v>359</v>
      </c>
      <c r="CN11" s="7">
        <f>COUNTA(BY11,BT11,BM11,BK11,BF11,BA11,AV11,AQ11,AL11,AB11,AG11,W11,R11,C11)</f>
        <v>5</v>
      </c>
      <c r="CO11" s="7">
        <f>COUNTA(CC11,CA11,BV11,BQ11,BO11,BH11,BC11,AX11,AS11,AN11,AI11,AD11,Y11,T11,O11,J11,E11)</f>
        <v>0</v>
      </c>
      <c r="CP11" s="7">
        <f>COUNTA(BK11,BF11,BH11,BA11,BC11,AN11,AL11,AI11,AG11,O11,M11,J11,H11)</f>
        <v>1</v>
      </c>
      <c r="CQ11" s="7">
        <f>COUNTA(CC11,CA11,BY11,BV11,BT11,BQ11,BO11,BM11,AX11,AV11,AS11,AQ11,AD11,AB11,Y11,W11,T11,R11,E11,C11)</f>
        <v>4</v>
      </c>
      <c r="CR11" s="7">
        <f>G11</f>
        <v>10</v>
      </c>
      <c r="CS11" s="7">
        <f>L11</f>
        <v>0</v>
      </c>
      <c r="CT11" s="7">
        <f>Q11</f>
        <v>0</v>
      </c>
      <c r="CU11" s="7">
        <f>V11</f>
        <v>2</v>
      </c>
      <c r="CV11" s="7">
        <f>AA11</f>
        <v>1</v>
      </c>
      <c r="CW11" s="7">
        <f>AF11</f>
        <v>0</v>
      </c>
      <c r="CX11" s="7">
        <f>AK11</f>
        <v>0</v>
      </c>
      <c r="CY11" s="7">
        <f>AP11</f>
        <v>10</v>
      </c>
      <c r="CZ11" s="7">
        <f>AU11</f>
        <v>17</v>
      </c>
      <c r="DA11" s="7">
        <f>AZ11</f>
        <v>0</v>
      </c>
      <c r="DB11" s="7">
        <f>BE11</f>
        <v>0</v>
      </c>
      <c r="DC11" s="7">
        <f>BJ11</f>
        <v>0</v>
      </c>
      <c r="DD11" s="7">
        <f>SUM(BK11:BL11)</f>
        <v>0</v>
      </c>
      <c r="DE11" s="7">
        <f>BS11</f>
        <v>0</v>
      </c>
      <c r="DF11" s="7">
        <f>BX11</f>
        <v>0</v>
      </c>
      <c r="DG11" s="7">
        <f>CE11</f>
        <v>0</v>
      </c>
      <c r="DH11" s="7">
        <f>LARGE(CR11:DG11,1)</f>
        <v>17</v>
      </c>
      <c r="DI11" s="7">
        <f>LARGE(CR11:DG11,2)</f>
        <v>10</v>
      </c>
      <c r="DJ11" s="7">
        <f>LARGE(CR11:DG11,3)</f>
        <v>10</v>
      </c>
    </row>
    <row r="12" spans="1:114" x14ac:dyDescent="0.25">
      <c r="A12" s="1" t="s">
        <v>248</v>
      </c>
      <c r="B12" s="1" t="s">
        <v>255</v>
      </c>
      <c r="G12" s="15">
        <f>SUM(C12:F12)</f>
        <v>0</v>
      </c>
      <c r="H12" s="4">
        <v>4</v>
      </c>
      <c r="I12" s="4">
        <v>4</v>
      </c>
      <c r="L12" s="15">
        <f>SUM(H12:K12)</f>
        <v>8</v>
      </c>
      <c r="Q12" s="15">
        <f>SUM(M12:P12)</f>
        <v>0</v>
      </c>
      <c r="R12" s="4">
        <v>6</v>
      </c>
      <c r="S12" s="4">
        <v>5</v>
      </c>
      <c r="V12" s="15">
        <f>SUM(R12:U12)</f>
        <v>11</v>
      </c>
      <c r="AA12" s="15">
        <f>SUM(W12:Z12)</f>
        <v>0</v>
      </c>
      <c r="AB12" s="4">
        <v>4</v>
      </c>
      <c r="AC12" s="4" t="s">
        <v>275</v>
      </c>
      <c r="AF12" s="15">
        <f>SUM(AB12:AE12)</f>
        <v>4</v>
      </c>
      <c r="AK12" s="15">
        <f>SUM(AG12:AJ12)</f>
        <v>0</v>
      </c>
      <c r="AP12" s="15">
        <f>SUM(AL12:AO12)</f>
        <v>0</v>
      </c>
      <c r="AU12" s="15">
        <f>SUM(AQ12:AT12)</f>
        <v>0</v>
      </c>
      <c r="AZ12" s="15">
        <f>SUM(AV12:AY12)</f>
        <v>0</v>
      </c>
      <c r="BE12" s="15">
        <f>SUM(BA12:BD12)</f>
        <v>0</v>
      </c>
      <c r="BJ12" s="15">
        <f>SUM(BF12:BI12)</f>
        <v>0</v>
      </c>
      <c r="BS12" s="15">
        <f>SUM(BO12:BR12)</f>
        <v>0</v>
      </c>
      <c r="BT12" s="15">
        <v>9</v>
      </c>
      <c r="BU12" s="15">
        <v>9</v>
      </c>
      <c r="BX12" s="15">
        <f>SUM(BT12:BW12)</f>
        <v>18</v>
      </c>
      <c r="CE12" s="15">
        <f>SUM(BY12:CD12)</f>
        <v>0</v>
      </c>
      <c r="CF12" s="81">
        <f>SUM(DH12:DJ12)</f>
        <v>37</v>
      </c>
      <c r="CG12" s="88" t="s">
        <v>344</v>
      </c>
      <c r="CN12" s="7">
        <f>COUNTA(BY12,BT12,BM12,BK12,BF12,BA12,AV12,AQ12,AL12,AB12,AG12,W12,R12,C12)</f>
        <v>3</v>
      </c>
      <c r="CO12" s="7">
        <f>COUNTA(CC12,CA12,BV12,BQ12,BO12,BH12,BC12,AX12,AS12,AN12,AI12,AD12,Y12,T12,O12,J12,E12)</f>
        <v>0</v>
      </c>
      <c r="CP12" s="7">
        <f>COUNTA(BK12,BF12,BH12,BA12,BC12,AN12,AL12,AI12,AG12,O12,M12,J12,H12)</f>
        <v>1</v>
      </c>
      <c r="CQ12" s="7">
        <f>COUNTA(CC12,CA12,BY12,BV12,BT12,BQ12,BO12,BM12,AX12,AV12,AS12,AQ12,AD12,AB12,Y12,W12,T12,R12,E12,C12)</f>
        <v>3</v>
      </c>
      <c r="CR12" s="7">
        <f>G12</f>
        <v>0</v>
      </c>
      <c r="CS12" s="7">
        <f>L12</f>
        <v>8</v>
      </c>
      <c r="CT12" s="7">
        <f>Q12</f>
        <v>0</v>
      </c>
      <c r="CU12" s="7">
        <f>V12</f>
        <v>11</v>
      </c>
      <c r="CV12" s="7">
        <f>AA12</f>
        <v>0</v>
      </c>
      <c r="CW12" s="7">
        <f>AF12</f>
        <v>4</v>
      </c>
      <c r="CX12" s="7">
        <f>AK12</f>
        <v>0</v>
      </c>
      <c r="CY12" s="7">
        <f>AP12</f>
        <v>0</v>
      </c>
      <c r="CZ12" s="7">
        <f>AU12</f>
        <v>0</v>
      </c>
      <c r="DA12" s="7">
        <f>AZ12</f>
        <v>0</v>
      </c>
      <c r="DB12" s="7">
        <f>BE12</f>
        <v>0</v>
      </c>
      <c r="DC12" s="7">
        <f>BJ12</f>
        <v>0</v>
      </c>
      <c r="DD12" s="7">
        <f>SUM(BK12:BL12)</f>
        <v>0</v>
      </c>
      <c r="DE12" s="7">
        <f>BS12</f>
        <v>0</v>
      </c>
      <c r="DF12" s="7">
        <f>BX12</f>
        <v>18</v>
      </c>
      <c r="DG12" s="7">
        <f>CE12</f>
        <v>0</v>
      </c>
      <c r="DH12" s="7">
        <f>LARGE(CR12:DG12,1)</f>
        <v>18</v>
      </c>
      <c r="DI12" s="7">
        <f>LARGE(CR12:DG12,2)</f>
        <v>11</v>
      </c>
      <c r="DJ12" s="7">
        <f>LARGE(CR12:DG12,3)</f>
        <v>8</v>
      </c>
    </row>
    <row r="13" spans="1:114" x14ac:dyDescent="0.25">
      <c r="A13" s="1" t="s">
        <v>25</v>
      </c>
      <c r="B13" s="1" t="s">
        <v>28</v>
      </c>
      <c r="C13" s="15">
        <v>4</v>
      </c>
      <c r="D13" s="15" t="s">
        <v>275</v>
      </c>
      <c r="G13" s="15">
        <f>SUM(C13:F13)</f>
        <v>4</v>
      </c>
      <c r="L13" s="15">
        <f>SUM(H13:K13)</f>
        <v>0</v>
      </c>
      <c r="Q13" s="15">
        <f>SUM(M13:P13)</f>
        <v>0</v>
      </c>
      <c r="V13" s="15">
        <f>SUM(R13:U13)</f>
        <v>0</v>
      </c>
      <c r="AA13" s="15">
        <f>SUM(W13:Z13)</f>
        <v>0</v>
      </c>
      <c r="AF13" s="15">
        <f>SUM(AB13:AE13)</f>
        <v>0</v>
      </c>
      <c r="AK13" s="15">
        <f>SUM(AG13:AJ13)</f>
        <v>0</v>
      </c>
      <c r="AL13" s="4">
        <v>7</v>
      </c>
      <c r="AM13" s="4">
        <v>8</v>
      </c>
      <c r="AP13" s="15">
        <f>SUM(AL13:AO13)</f>
        <v>15</v>
      </c>
      <c r="AU13" s="15">
        <f>SUM(AQ13:AT13)</f>
        <v>0</v>
      </c>
      <c r="AZ13" s="15">
        <f>SUM(AV13:AY13)</f>
        <v>0</v>
      </c>
      <c r="BA13" s="15">
        <v>4</v>
      </c>
      <c r="BB13" s="15">
        <v>10</v>
      </c>
      <c r="BE13" s="15">
        <f>SUM(BA13:BD13)</f>
        <v>14</v>
      </c>
      <c r="BJ13" s="15">
        <f>SUM(BF13:BI13)</f>
        <v>0</v>
      </c>
      <c r="BS13" s="15">
        <f>SUM(BO13:BR13)</f>
        <v>0</v>
      </c>
      <c r="BX13" s="15">
        <f>SUM(BT13:BW13)</f>
        <v>0</v>
      </c>
      <c r="BY13" s="5">
        <v>4.5</v>
      </c>
      <c r="BZ13" s="5">
        <v>3</v>
      </c>
      <c r="CE13" s="15">
        <f>SUM(BY13:CD13)</f>
        <v>7.5</v>
      </c>
      <c r="CF13" s="81">
        <f>SUM(DH13:DJ13)</f>
        <v>36.5</v>
      </c>
      <c r="CG13" s="88" t="s">
        <v>345</v>
      </c>
      <c r="CN13" s="7">
        <f>COUNTA(BY13,BT13,BM13,BK13,BF13,BA13,AV13,AQ13,AL13,AB13,AG13,W13,R13,C13)</f>
        <v>4</v>
      </c>
      <c r="CO13" s="7">
        <f>COUNTA(CC13,CA13,BV13,BQ13,BO13,BH13,BC13,AX13,AS13,AN13,AI13,AD13,Y13,T13,O13,J13,E13)</f>
        <v>0</v>
      </c>
      <c r="CP13" s="7">
        <f>COUNTA(BK13,BF13,BH13,BA13,BC13,AN13,AL13,AI13,AG13,O13,M13,J13,H13)</f>
        <v>2</v>
      </c>
      <c r="CQ13" s="7">
        <f>COUNTA(CC13,CA13,BY13,BV13,BT13,BQ13,BO13,BM13,AX13,AV13,AS13,AQ13,AD13,AB13,Y13,W13,T13,R13,E13,C13)</f>
        <v>2</v>
      </c>
      <c r="CR13" s="7">
        <f>G13</f>
        <v>4</v>
      </c>
      <c r="CS13" s="7">
        <f>L13</f>
        <v>0</v>
      </c>
      <c r="CT13" s="7">
        <f>Q13</f>
        <v>0</v>
      </c>
      <c r="CU13" s="7">
        <f>V13</f>
        <v>0</v>
      </c>
      <c r="CV13" s="7">
        <f>AA13</f>
        <v>0</v>
      </c>
      <c r="CW13" s="7">
        <f>AF13</f>
        <v>0</v>
      </c>
      <c r="CX13" s="7">
        <f>AK13</f>
        <v>0</v>
      </c>
      <c r="CY13" s="7">
        <f>AP13</f>
        <v>15</v>
      </c>
      <c r="CZ13" s="7">
        <f>AU13</f>
        <v>0</v>
      </c>
      <c r="DA13" s="7">
        <f>AZ13</f>
        <v>0</v>
      </c>
      <c r="DB13" s="7">
        <f>BE13</f>
        <v>14</v>
      </c>
      <c r="DC13" s="7">
        <f>BJ13</f>
        <v>0</v>
      </c>
      <c r="DD13" s="7">
        <f>SUM(BK13:BL13)</f>
        <v>0</v>
      </c>
      <c r="DE13" s="7">
        <f>BS13</f>
        <v>0</v>
      </c>
      <c r="DF13" s="7">
        <f>BX13</f>
        <v>0</v>
      </c>
      <c r="DG13" s="7">
        <f>CE13</f>
        <v>7.5</v>
      </c>
      <c r="DH13" s="7">
        <f>LARGE(CR13:DG13,1)</f>
        <v>15</v>
      </c>
      <c r="DI13" s="7">
        <f>LARGE(CR13:DG13,2)</f>
        <v>14</v>
      </c>
      <c r="DJ13" s="7">
        <f>LARGE(CR13:DG13,3)</f>
        <v>7.5</v>
      </c>
    </row>
    <row r="14" spans="1:114" ht="56.25" x14ac:dyDescent="0.25">
      <c r="A14" s="1" t="s">
        <v>93</v>
      </c>
      <c r="B14" s="1" t="s">
        <v>94</v>
      </c>
      <c r="C14" s="15">
        <v>5</v>
      </c>
      <c r="D14" s="15" t="s">
        <v>275</v>
      </c>
      <c r="G14" s="15">
        <f>SUM(C14:F14)</f>
        <v>5</v>
      </c>
      <c r="H14" s="4">
        <v>9</v>
      </c>
      <c r="I14" s="4">
        <v>12</v>
      </c>
      <c r="L14" s="15">
        <f>SUM(H14:K14)</f>
        <v>21</v>
      </c>
      <c r="Q14" s="15">
        <f>SUM(M14:P14)</f>
        <v>0</v>
      </c>
      <c r="V14" s="15">
        <f>SUM(R14:U14)</f>
        <v>0</v>
      </c>
      <c r="W14" s="15">
        <v>3</v>
      </c>
      <c r="X14" s="15" t="s">
        <v>275</v>
      </c>
      <c r="AA14" s="15">
        <f>SUM(W14:Z14)</f>
        <v>3</v>
      </c>
      <c r="AF14" s="15">
        <f>SUM(AB14:AE14)</f>
        <v>0</v>
      </c>
      <c r="AK14" s="15">
        <f>SUM(AG14:AJ14)</f>
        <v>0</v>
      </c>
      <c r="AP14" s="15">
        <f>SUM(AL14:AO14)</f>
        <v>0</v>
      </c>
      <c r="AU14" s="15">
        <f>SUM(AQ14:AT14)</f>
        <v>0</v>
      </c>
      <c r="AZ14" s="15">
        <f>SUM(AV14:AY14)</f>
        <v>0</v>
      </c>
      <c r="BE14" s="15">
        <f>SUM(BA14:BD14)</f>
        <v>0</v>
      </c>
      <c r="BF14" s="4">
        <v>4</v>
      </c>
      <c r="BG14" s="4">
        <v>6</v>
      </c>
      <c r="BJ14" s="15">
        <f>SUM(BF14:BI14)</f>
        <v>10</v>
      </c>
      <c r="BS14" s="15">
        <f>SUM(BO14:BR14)</f>
        <v>0</v>
      </c>
      <c r="BX14" s="15">
        <f>SUM(BT14:BW14)</f>
        <v>0</v>
      </c>
      <c r="CE14" s="15">
        <f>SUM(BY14:CD14)</f>
        <v>0</v>
      </c>
      <c r="CF14" s="81">
        <f>SUM(DH14:DJ14)</f>
        <v>36</v>
      </c>
      <c r="CG14" s="88" t="s">
        <v>346</v>
      </c>
      <c r="CH14" s="87" t="s">
        <v>362</v>
      </c>
      <c r="CN14" s="7">
        <f>COUNTA(BY14,BT14,BM14,BK14,BF14,BA14,AV14,AQ14,AL14,AB14,AG14,W14,R14,C14)</f>
        <v>3</v>
      </c>
      <c r="CO14" s="7">
        <f>COUNTA(CC14,CA14,BV14,BQ14,BO14,BH14,BC14,AX14,AS14,AN14,AI14,AD14,Y14,T14,O14,J14,E14)</f>
        <v>0</v>
      </c>
      <c r="CP14" s="7">
        <f>COUNTA(BK14,BF14,BH14,BA14,BC14,AN14,AL14,AI14,AG14,O14,M14,J14,H14)</f>
        <v>2</v>
      </c>
      <c r="CQ14" s="7">
        <f>COUNTA(CC14,CA14,BY14,BV14,BT14,BQ14,BO14,BM14,AX14,AV14,AS14,AQ14,AD14,AB14,Y14,W14,T14,R14,E14,C14)</f>
        <v>2</v>
      </c>
      <c r="CR14" s="7">
        <f>G14</f>
        <v>5</v>
      </c>
      <c r="CS14" s="7">
        <f>L14</f>
        <v>21</v>
      </c>
      <c r="CT14" s="7">
        <f>Q14</f>
        <v>0</v>
      </c>
      <c r="CU14" s="7">
        <f>V14</f>
        <v>0</v>
      </c>
      <c r="CV14" s="7">
        <f>AA14</f>
        <v>3</v>
      </c>
      <c r="CW14" s="7">
        <f>AF14</f>
        <v>0</v>
      </c>
      <c r="CX14" s="7">
        <f>AK14</f>
        <v>0</v>
      </c>
      <c r="CY14" s="7">
        <f>AP14</f>
        <v>0</v>
      </c>
      <c r="CZ14" s="7">
        <f>AU14</f>
        <v>0</v>
      </c>
      <c r="DA14" s="7">
        <f>AZ14</f>
        <v>0</v>
      </c>
      <c r="DB14" s="7">
        <f>BE14</f>
        <v>0</v>
      </c>
      <c r="DC14" s="7">
        <f>BJ14</f>
        <v>10</v>
      </c>
      <c r="DD14" s="7">
        <f>SUM(BK14:BL14)</f>
        <v>0</v>
      </c>
      <c r="DE14" s="7">
        <f>BS14</f>
        <v>0</v>
      </c>
      <c r="DF14" s="7">
        <f>BX14</f>
        <v>0</v>
      </c>
      <c r="DG14" s="7">
        <f>CE14</f>
        <v>0</v>
      </c>
      <c r="DH14" s="7">
        <f>LARGE(CR14:DG14,1)</f>
        <v>21</v>
      </c>
      <c r="DI14" s="7">
        <f>LARGE(CR14:DG14,2)</f>
        <v>10</v>
      </c>
      <c r="DJ14" s="7">
        <f>LARGE(CR14:DG14,3)</f>
        <v>5</v>
      </c>
    </row>
    <row r="15" spans="1:114" ht="56.25" x14ac:dyDescent="0.25">
      <c r="A15" s="1" t="s">
        <v>76</v>
      </c>
      <c r="B15" s="1" t="s">
        <v>87</v>
      </c>
      <c r="C15" s="15">
        <v>5</v>
      </c>
      <c r="D15" s="15" t="s">
        <v>275</v>
      </c>
      <c r="G15" s="15">
        <f>SUM(C15:F15)</f>
        <v>5</v>
      </c>
      <c r="L15" s="15">
        <f>SUM(H15:K15)</f>
        <v>0</v>
      </c>
      <c r="Q15" s="15">
        <f>SUM(M15:P15)</f>
        <v>0</v>
      </c>
      <c r="V15" s="15">
        <f>SUM(R15:U15)</f>
        <v>0</v>
      </c>
      <c r="W15" s="15">
        <v>1</v>
      </c>
      <c r="X15" s="15" t="s">
        <v>275</v>
      </c>
      <c r="AA15" s="15">
        <f>SUM(W15:Z15)</f>
        <v>1</v>
      </c>
      <c r="AB15" s="4">
        <v>7</v>
      </c>
      <c r="AC15" s="4">
        <v>12</v>
      </c>
      <c r="AF15" s="15">
        <f>SUM(AB15:AE15)</f>
        <v>19</v>
      </c>
      <c r="AK15" s="15">
        <f>SUM(AG15:AJ15)</f>
        <v>0</v>
      </c>
      <c r="AP15" s="15">
        <f>SUM(AL15:AO15)</f>
        <v>0</v>
      </c>
      <c r="AU15" s="15">
        <f>SUM(AQ15:AT15)</f>
        <v>0</v>
      </c>
      <c r="AZ15" s="15">
        <f>SUM(AV15:AY15)</f>
        <v>0</v>
      </c>
      <c r="BE15" s="15">
        <f>SUM(BA15:BD15)</f>
        <v>0</v>
      </c>
      <c r="BF15" s="4">
        <v>2</v>
      </c>
      <c r="BG15" s="4" t="s">
        <v>275</v>
      </c>
      <c r="BJ15" s="15">
        <f>SUM(BF15:BI15)</f>
        <v>2</v>
      </c>
      <c r="BK15" s="15">
        <v>0</v>
      </c>
      <c r="BL15" s="15" t="s">
        <v>275</v>
      </c>
      <c r="BS15" s="15">
        <f>SUM(BO15:BR15)</f>
        <v>0</v>
      </c>
      <c r="BX15" s="15">
        <f>SUM(BT15:BW15)</f>
        <v>0</v>
      </c>
      <c r="CA15" s="18">
        <v>4.5</v>
      </c>
      <c r="CB15" s="18">
        <v>7.5</v>
      </c>
      <c r="CE15" s="15">
        <f>SUM(BY15:CD15)</f>
        <v>12</v>
      </c>
      <c r="CF15" s="81">
        <f>SUM(DH15:DJ15)</f>
        <v>36</v>
      </c>
      <c r="CG15" s="88" t="s">
        <v>347</v>
      </c>
      <c r="CH15" s="87" t="s">
        <v>361</v>
      </c>
      <c r="CN15" s="7">
        <f>COUNTA(BY15,BT15,BM15,BK15,BF15,BA15,AV15,AQ15,AL15,AB15,AG15,W15,R15,C15)</f>
        <v>5</v>
      </c>
      <c r="CO15" s="7">
        <f>COUNTA(CC15,CA15,BV15,BQ15,BO15,BH15,BC15,AX15,AS15,AN15,AI15,AD15,Y15,T15,O15,J15,E15)</f>
        <v>1</v>
      </c>
      <c r="CP15" s="7">
        <f>COUNTA(BK15,BF15,BH15,BA15,BC15,AN15,AL15,AI15,AG15,O15,M15,J15,H15)</f>
        <v>2</v>
      </c>
      <c r="CQ15" s="7">
        <f>COUNTA(CC15,CA15,BY15,BV15,BT15,BQ15,BO15,BM15,AX15,AV15,AS15,AQ15,AD15,AB15,Y15,W15,T15,R15,E15,C15)</f>
        <v>4</v>
      </c>
      <c r="CR15" s="7">
        <f>G15</f>
        <v>5</v>
      </c>
      <c r="CS15" s="7">
        <f>L15</f>
        <v>0</v>
      </c>
      <c r="CT15" s="7">
        <f>Q15</f>
        <v>0</v>
      </c>
      <c r="CU15" s="7">
        <f>V15</f>
        <v>0</v>
      </c>
      <c r="CV15" s="7">
        <f>AA15</f>
        <v>1</v>
      </c>
      <c r="CW15" s="7">
        <f>AF15</f>
        <v>19</v>
      </c>
      <c r="CX15" s="7">
        <f>AK15</f>
        <v>0</v>
      </c>
      <c r="CY15" s="7">
        <f>AP15</f>
        <v>0</v>
      </c>
      <c r="CZ15" s="7">
        <f>AU15</f>
        <v>0</v>
      </c>
      <c r="DA15" s="7">
        <f>AZ15</f>
        <v>0</v>
      </c>
      <c r="DB15" s="7">
        <f>BE15</f>
        <v>0</v>
      </c>
      <c r="DC15" s="7">
        <f>BJ15</f>
        <v>2</v>
      </c>
      <c r="DD15" s="7">
        <f>SUM(BK15:BL15)</f>
        <v>0</v>
      </c>
      <c r="DE15" s="7">
        <f>BS15</f>
        <v>0</v>
      </c>
      <c r="DF15" s="7">
        <f>BX15</f>
        <v>0</v>
      </c>
      <c r="DG15" s="7">
        <f>CE15</f>
        <v>12</v>
      </c>
      <c r="DH15" s="7">
        <f>LARGE(CR15:DG15,1)</f>
        <v>19</v>
      </c>
      <c r="DI15" s="7">
        <f>LARGE(CR15:DG15,2)</f>
        <v>12</v>
      </c>
      <c r="DJ15" s="7">
        <f>LARGE(CR15:DG15,3)</f>
        <v>5</v>
      </c>
    </row>
    <row r="16" spans="1:114" ht="56.25" x14ac:dyDescent="0.25">
      <c r="A16" s="1" t="s">
        <v>76</v>
      </c>
      <c r="B16" s="1" t="s">
        <v>85</v>
      </c>
      <c r="C16" s="15">
        <v>1</v>
      </c>
      <c r="D16" s="15" t="s">
        <v>275</v>
      </c>
      <c r="G16" s="15">
        <f>SUM(C16:F16)</f>
        <v>1</v>
      </c>
      <c r="L16" s="15">
        <f>SUM(H16:K16)</f>
        <v>0</v>
      </c>
      <c r="Q16" s="15">
        <f>SUM(M16:P16)</f>
        <v>0</v>
      </c>
      <c r="V16" s="15">
        <f>SUM(R16:U16)</f>
        <v>0</v>
      </c>
      <c r="W16" s="15">
        <v>3</v>
      </c>
      <c r="X16" s="15" t="s">
        <v>275</v>
      </c>
      <c r="AA16" s="15">
        <f>SUM(W16:Z16)</f>
        <v>3</v>
      </c>
      <c r="AB16" s="4">
        <v>8</v>
      </c>
      <c r="AC16" s="4">
        <v>10</v>
      </c>
      <c r="AF16" s="15">
        <f>SUM(AB16:AE16)</f>
        <v>18</v>
      </c>
      <c r="AK16" s="15">
        <f>SUM(AG16:AJ16)</f>
        <v>0</v>
      </c>
      <c r="AP16" s="15">
        <f>SUM(AL16:AO16)</f>
        <v>0</v>
      </c>
      <c r="AQ16" s="15">
        <v>4</v>
      </c>
      <c r="AR16" s="15">
        <v>5</v>
      </c>
      <c r="AU16" s="15">
        <f>SUM(AQ16:AT16)</f>
        <v>9</v>
      </c>
      <c r="AZ16" s="15">
        <f>SUM(AV16:AY16)</f>
        <v>0</v>
      </c>
      <c r="BE16" s="15">
        <f>SUM(BA16:BD16)</f>
        <v>0</v>
      </c>
      <c r="BJ16" s="15">
        <f>SUM(BF16:BI16)</f>
        <v>0</v>
      </c>
      <c r="BK16" s="15">
        <v>0</v>
      </c>
      <c r="BL16" s="15" t="s">
        <v>275</v>
      </c>
      <c r="BS16" s="15">
        <f>SUM(BO16:BR16)</f>
        <v>0</v>
      </c>
      <c r="BX16" s="15">
        <f>SUM(BT16:BW16)</f>
        <v>0</v>
      </c>
      <c r="CA16" s="18">
        <v>4.5</v>
      </c>
      <c r="CB16" s="18">
        <v>4.5</v>
      </c>
      <c r="CE16" s="15">
        <f>SUM(BY16:CD16)</f>
        <v>9</v>
      </c>
      <c r="CF16" s="81">
        <f>SUM(DH16:DJ16)</f>
        <v>36</v>
      </c>
      <c r="CG16" s="87" t="s">
        <v>360</v>
      </c>
      <c r="CH16" s="87" t="s">
        <v>365</v>
      </c>
      <c r="CN16" s="7">
        <f>COUNTA(BY16,BT16,BM16,BK16,BF16,BA16,AV16,AQ16,AL16,AB16,AG16,W16,R16,C16)</f>
        <v>5</v>
      </c>
      <c r="CO16" s="7">
        <f>COUNTA(CC16,CA16,BV16,BQ16,BO16,BH16,BC16,AX16,AS16,AN16,AI16,AD16,Y16,T16,O16,J16,E16)</f>
        <v>1</v>
      </c>
      <c r="CP16" s="7">
        <f>COUNTA(BK16,BF16,BH16,BA16,BC16,AN16,AL16,AI16,AG16,O16,M16,J16,H16)</f>
        <v>1</v>
      </c>
      <c r="CQ16" s="7">
        <f>COUNTA(CC16,CA16,BY16,BV16,BT16,BQ16,BO16,BM16,AX16,AV16,AS16,AQ16,AD16,AB16,Y16,W16,T16,R16,E16,C16)</f>
        <v>5</v>
      </c>
      <c r="CR16" s="7">
        <f>G16</f>
        <v>1</v>
      </c>
      <c r="CS16" s="7">
        <f>L16</f>
        <v>0</v>
      </c>
      <c r="CT16" s="7">
        <f>Q16</f>
        <v>0</v>
      </c>
      <c r="CU16" s="7">
        <f>V16</f>
        <v>0</v>
      </c>
      <c r="CV16" s="7">
        <f>AA16</f>
        <v>3</v>
      </c>
      <c r="CW16" s="7">
        <f>AF16</f>
        <v>18</v>
      </c>
      <c r="CX16" s="7">
        <f>AK16</f>
        <v>0</v>
      </c>
      <c r="CY16" s="7">
        <f>AP16</f>
        <v>0</v>
      </c>
      <c r="CZ16" s="7">
        <f>AU16</f>
        <v>9</v>
      </c>
      <c r="DA16" s="7">
        <f>AZ16</f>
        <v>0</v>
      </c>
      <c r="DB16" s="7">
        <f>BE16</f>
        <v>0</v>
      </c>
      <c r="DC16" s="7">
        <f>BJ16</f>
        <v>0</v>
      </c>
      <c r="DD16" s="7">
        <f>SUM(BK16:BL16)</f>
        <v>0</v>
      </c>
      <c r="DE16" s="7">
        <f>BS16</f>
        <v>0</v>
      </c>
      <c r="DF16" s="7">
        <f>BX16</f>
        <v>0</v>
      </c>
      <c r="DG16" s="7">
        <f>CE16</f>
        <v>9</v>
      </c>
      <c r="DH16" s="7">
        <f>LARGE(CR16:DG16,1)</f>
        <v>18</v>
      </c>
      <c r="DI16" s="7">
        <f>LARGE(CR16:DG16,2)</f>
        <v>9</v>
      </c>
      <c r="DJ16" s="7">
        <f>LARGE(CR16:DG16,3)</f>
        <v>9</v>
      </c>
    </row>
  </sheetData>
  <mergeCells count="48">
    <mergeCell ref="CA4:CB4"/>
    <mergeCell ref="CC4:CD4"/>
    <mergeCell ref="BM4:BN4"/>
    <mergeCell ref="BO4:BP4"/>
    <mergeCell ref="BQ4:BR4"/>
    <mergeCell ref="BT4:BU4"/>
    <mergeCell ref="BV4:BW4"/>
    <mergeCell ref="BY4:BZ4"/>
    <mergeCell ref="AV4:AW4"/>
    <mergeCell ref="AX4:AY4"/>
    <mergeCell ref="BA4:BB4"/>
    <mergeCell ref="BC4:BD4"/>
    <mergeCell ref="BF4:BG4"/>
    <mergeCell ref="BH4:BI4"/>
    <mergeCell ref="AG4:AH4"/>
    <mergeCell ref="AI4:AJ4"/>
    <mergeCell ref="AL4:AM4"/>
    <mergeCell ref="AN4:AO4"/>
    <mergeCell ref="AQ4:AR4"/>
    <mergeCell ref="AS4:AT4"/>
    <mergeCell ref="R4:S4"/>
    <mergeCell ref="T4:U4"/>
    <mergeCell ref="W4:X4"/>
    <mergeCell ref="Y4:Z4"/>
    <mergeCell ref="AB4:AC4"/>
    <mergeCell ref="AD4:AE4"/>
    <mergeCell ref="BK3:BL3"/>
    <mergeCell ref="BM3:BR3"/>
    <mergeCell ref="BT3:BW3"/>
    <mergeCell ref="BY3:CD3"/>
    <mergeCell ref="C4:D4"/>
    <mergeCell ref="E4:F4"/>
    <mergeCell ref="H4:I4"/>
    <mergeCell ref="J4:K4"/>
    <mergeCell ref="M4:N4"/>
    <mergeCell ref="O4:P4"/>
    <mergeCell ref="AG3:AJ3"/>
    <mergeCell ref="AL3:AO3"/>
    <mergeCell ref="AQ3:AT3"/>
    <mergeCell ref="AV3:AY3"/>
    <mergeCell ref="BA3:BD3"/>
    <mergeCell ref="BF3:BI3"/>
    <mergeCell ref="C3:F3"/>
    <mergeCell ref="H3:K3"/>
    <mergeCell ref="M3:P3"/>
    <mergeCell ref="R3:U3"/>
    <mergeCell ref="W3:Z3"/>
    <mergeCell ref="AB3:A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5"/>
  <sheetViews>
    <sheetView tabSelected="1" workbookViewId="0">
      <pane xSplit="2" ySplit="5" topLeftCell="BL6" activePane="bottomRight" state="frozen"/>
      <selection pane="topRight" activeCell="C1" sqref="C1"/>
      <selection pane="bottomLeft" activeCell="A6" sqref="A6"/>
      <selection pane="bottomRight" activeCell="B15" sqref="A6:B15"/>
    </sheetView>
  </sheetViews>
  <sheetFormatPr defaultColWidth="43" defaultRowHeight="18.75" x14ac:dyDescent="0.25"/>
  <cols>
    <col min="1" max="1" width="29.85546875" style="1" bestFit="1" customWidth="1"/>
    <col min="2" max="2" width="22.5703125" style="1" bestFit="1" customWidth="1"/>
    <col min="3" max="3" width="6.85546875" style="15" bestFit="1" customWidth="1"/>
    <col min="4" max="4" width="4.85546875" style="15" bestFit="1" customWidth="1"/>
    <col min="5" max="5" width="6.85546875" style="15" bestFit="1" customWidth="1"/>
    <col min="6" max="6" width="4.85546875" style="15" bestFit="1" customWidth="1"/>
    <col min="7" max="7" width="3" style="15" bestFit="1" customWidth="1"/>
    <col min="8" max="8" width="6.85546875" style="4" bestFit="1" customWidth="1"/>
    <col min="9" max="9" width="4.85546875" style="4" bestFit="1" customWidth="1"/>
    <col min="10" max="10" width="6.85546875" style="4" bestFit="1" customWidth="1"/>
    <col min="11" max="11" width="4.85546875" style="4" bestFit="1" customWidth="1"/>
    <col min="12" max="12" width="3" style="15" bestFit="1" customWidth="1"/>
    <col min="13" max="13" width="6.85546875" style="15" bestFit="1" customWidth="1"/>
    <col min="14" max="14" width="4.85546875" style="15" bestFit="1" customWidth="1"/>
    <col min="15" max="15" width="6.85546875" style="15" bestFit="1" customWidth="1"/>
    <col min="16" max="16" width="4.85546875" style="15" bestFit="1" customWidth="1"/>
    <col min="17" max="17" width="3" style="15" bestFit="1" customWidth="1"/>
    <col min="18" max="18" width="6.85546875" style="4" bestFit="1" customWidth="1"/>
    <col min="19" max="19" width="4.85546875" style="4" bestFit="1" customWidth="1"/>
    <col min="20" max="20" width="6.85546875" style="4" bestFit="1" customWidth="1"/>
    <col min="21" max="21" width="4.85546875" style="4" bestFit="1" customWidth="1"/>
    <col min="22" max="22" width="3" style="15" bestFit="1" customWidth="1"/>
    <col min="23" max="23" width="6.85546875" style="15" bestFit="1" customWidth="1"/>
    <col min="24" max="24" width="4.85546875" style="15" bestFit="1" customWidth="1"/>
    <col min="25" max="25" width="6.85546875" style="15" bestFit="1" customWidth="1"/>
    <col min="26" max="26" width="4.85546875" style="15" bestFit="1" customWidth="1"/>
    <col min="27" max="27" width="3" style="15" bestFit="1" customWidth="1"/>
    <col min="28" max="28" width="6.85546875" style="4" bestFit="1" customWidth="1"/>
    <col min="29" max="29" width="4.85546875" style="4" bestFit="1" customWidth="1"/>
    <col min="30" max="30" width="6.85546875" style="4" bestFit="1" customWidth="1"/>
    <col min="31" max="31" width="4.85546875" style="4" bestFit="1" customWidth="1"/>
    <col min="32" max="32" width="3" style="15" bestFit="1" customWidth="1"/>
    <col min="33" max="33" width="6.85546875" style="15" bestFit="1" customWidth="1"/>
    <col min="34" max="34" width="4.85546875" style="15" bestFit="1" customWidth="1"/>
    <col min="35" max="35" width="6.85546875" style="15" bestFit="1" customWidth="1"/>
    <col min="36" max="36" width="4.85546875" style="15" bestFit="1" customWidth="1"/>
    <col min="37" max="37" width="3" style="15" bestFit="1" customWidth="1"/>
    <col min="38" max="38" width="6.85546875" style="4" bestFit="1" customWidth="1"/>
    <col min="39" max="39" width="4.85546875" style="4" bestFit="1" customWidth="1"/>
    <col min="40" max="40" width="6.85546875" style="4" bestFit="1" customWidth="1"/>
    <col min="41" max="41" width="4.85546875" style="4" bestFit="1" customWidth="1"/>
    <col min="42" max="42" width="3" style="15" bestFit="1" customWidth="1"/>
    <col min="43" max="43" width="6.85546875" style="15" bestFit="1" customWidth="1"/>
    <col min="44" max="44" width="4.85546875" style="15" bestFit="1" customWidth="1"/>
    <col min="45" max="45" width="6.85546875" style="15" bestFit="1" customWidth="1"/>
    <col min="46" max="46" width="4.85546875" style="15" bestFit="1" customWidth="1"/>
    <col min="47" max="47" width="3" style="15" bestFit="1" customWidth="1"/>
    <col min="48" max="48" width="6.85546875" style="4" bestFit="1" customWidth="1"/>
    <col min="49" max="49" width="4.85546875" style="4" bestFit="1" customWidth="1"/>
    <col min="50" max="50" width="6.85546875" style="4" bestFit="1" customWidth="1"/>
    <col min="51" max="51" width="4.85546875" style="4" bestFit="1" customWidth="1"/>
    <col min="52" max="52" width="3" style="15" bestFit="1" customWidth="1"/>
    <col min="53" max="53" width="6.85546875" style="15" bestFit="1" customWidth="1"/>
    <col min="54" max="54" width="4.85546875" style="15" bestFit="1" customWidth="1"/>
    <col min="55" max="55" width="6.85546875" style="15" bestFit="1" customWidth="1"/>
    <col min="56" max="56" width="4.85546875" style="15" bestFit="1" customWidth="1"/>
    <col min="57" max="57" width="3" style="15" bestFit="1" customWidth="1"/>
    <col min="58" max="58" width="6.85546875" style="4" bestFit="1" customWidth="1"/>
    <col min="59" max="59" width="4.85546875" style="4" bestFit="1" customWidth="1"/>
    <col min="60" max="60" width="6.85546875" style="4" bestFit="1" customWidth="1"/>
    <col min="61" max="61" width="4.85546875" style="4" bestFit="1" customWidth="1"/>
    <col min="62" max="62" width="3" style="15" bestFit="1" customWidth="1"/>
    <col min="63" max="63" width="7.7109375" style="81" bestFit="1" customWidth="1"/>
    <col min="64" max="64" width="37.5703125" style="87" customWidth="1"/>
    <col min="65" max="65" width="33.85546875" style="87" customWidth="1"/>
    <col min="66" max="69" width="7.7109375" style="87" customWidth="1"/>
    <col min="70" max="70" width="7.7109375" style="81" customWidth="1"/>
    <col min="71" max="86" width="3.7109375" style="7" bestFit="1" customWidth="1"/>
    <col min="87" max="87" width="4.85546875" style="7" bestFit="1" customWidth="1"/>
    <col min="88" max="89" width="5.85546875" style="7" bestFit="1" customWidth="1"/>
    <col min="90" max="16384" width="43" style="7"/>
  </cols>
  <sheetData>
    <row r="1" spans="1:89" s="8" customFormat="1" x14ac:dyDescent="0.25">
      <c r="A1" s="9" t="s">
        <v>0</v>
      </c>
      <c r="B1" s="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15"/>
      <c r="X1" s="15"/>
      <c r="Y1" s="15"/>
      <c r="Z1" s="15"/>
      <c r="AA1" s="39"/>
      <c r="AB1" s="15"/>
      <c r="AC1" s="15"/>
      <c r="AD1" s="15"/>
      <c r="AE1" s="15"/>
      <c r="AF1" s="39"/>
      <c r="AG1" s="15"/>
      <c r="AH1" s="15"/>
      <c r="AI1" s="15"/>
      <c r="AJ1" s="15"/>
      <c r="AK1" s="39"/>
      <c r="AL1" s="15"/>
      <c r="AM1" s="15"/>
      <c r="AN1" s="15"/>
      <c r="AO1" s="15"/>
      <c r="AP1" s="39"/>
      <c r="AQ1" s="15"/>
      <c r="AR1" s="15"/>
      <c r="AS1" s="15"/>
      <c r="AT1" s="15"/>
      <c r="AU1" s="39"/>
      <c r="AV1" s="15"/>
      <c r="AW1" s="15"/>
      <c r="AX1" s="15"/>
      <c r="AY1" s="15"/>
      <c r="AZ1" s="39"/>
      <c r="BA1" s="15"/>
      <c r="BB1" s="15"/>
      <c r="BC1" s="15"/>
      <c r="BD1" s="15"/>
      <c r="BE1" s="39"/>
      <c r="BF1" s="15"/>
      <c r="BG1" s="15"/>
      <c r="BH1" s="15"/>
      <c r="BI1" s="15"/>
      <c r="BJ1" s="39"/>
      <c r="BK1" s="80"/>
      <c r="BL1" s="85"/>
      <c r="BM1" s="85"/>
      <c r="BN1" s="85"/>
      <c r="BO1" s="85"/>
      <c r="BP1" s="85"/>
      <c r="BQ1" s="85"/>
      <c r="BR1" s="80"/>
    </row>
    <row r="2" spans="1:89" s="8" customFormat="1" ht="30" x14ac:dyDescent="0.25">
      <c r="A2" s="9" t="s">
        <v>364</v>
      </c>
      <c r="B2" s="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15"/>
      <c r="X2" s="15"/>
      <c r="Y2" s="15"/>
      <c r="Z2" s="15"/>
      <c r="AA2" s="39"/>
      <c r="AB2" s="15"/>
      <c r="AC2" s="15"/>
      <c r="AD2" s="15"/>
      <c r="AE2" s="15"/>
      <c r="AF2" s="39"/>
      <c r="AG2" s="15"/>
      <c r="AH2" s="15"/>
      <c r="AI2" s="15"/>
      <c r="AJ2" s="15"/>
      <c r="AK2" s="39"/>
      <c r="AL2" s="15"/>
      <c r="AM2" s="15"/>
      <c r="AN2" s="15"/>
      <c r="AO2" s="15"/>
      <c r="AP2" s="39"/>
      <c r="AQ2" s="15"/>
      <c r="AR2" s="15"/>
      <c r="AS2" s="15"/>
      <c r="AT2" s="15"/>
      <c r="AU2" s="39"/>
      <c r="AV2" s="15"/>
      <c r="AW2" s="15"/>
      <c r="AX2" s="15"/>
      <c r="AY2" s="15"/>
      <c r="AZ2" s="39"/>
      <c r="BA2" s="15"/>
      <c r="BB2" s="15"/>
      <c r="BC2" s="15"/>
      <c r="BD2" s="15"/>
      <c r="BE2" s="39"/>
      <c r="BF2" s="15"/>
      <c r="BG2" s="15"/>
      <c r="BH2" s="15"/>
      <c r="BI2" s="15"/>
      <c r="BJ2" s="39"/>
      <c r="BK2" s="80"/>
      <c r="BL2" s="85"/>
      <c r="BM2" s="85"/>
      <c r="BN2" s="85"/>
      <c r="BO2" s="85"/>
      <c r="BP2" s="85"/>
      <c r="BQ2" s="85"/>
      <c r="BR2" s="80"/>
    </row>
    <row r="3" spans="1:89" s="10" customFormat="1" ht="18.75" customHeight="1" x14ac:dyDescent="0.25">
      <c r="A3" s="9"/>
      <c r="B3" s="9"/>
      <c r="C3" s="42" t="s">
        <v>287</v>
      </c>
      <c r="D3" s="42"/>
      <c r="E3" s="42"/>
      <c r="F3" s="42"/>
      <c r="G3" s="39"/>
      <c r="H3" s="42" t="s">
        <v>288</v>
      </c>
      <c r="I3" s="42"/>
      <c r="J3" s="42"/>
      <c r="K3" s="42"/>
      <c r="L3" s="39"/>
      <c r="M3" s="42" t="s">
        <v>289</v>
      </c>
      <c r="N3" s="42"/>
      <c r="O3" s="42"/>
      <c r="P3" s="42"/>
      <c r="Q3" s="39"/>
      <c r="R3" s="42" t="s">
        <v>290</v>
      </c>
      <c r="S3" s="42"/>
      <c r="T3" s="42"/>
      <c r="U3" s="42"/>
      <c r="V3" s="39"/>
      <c r="W3" s="42" t="s">
        <v>283</v>
      </c>
      <c r="X3" s="42"/>
      <c r="Y3" s="42"/>
      <c r="Z3" s="42"/>
      <c r="AA3" s="39"/>
      <c r="AB3" s="42" t="s">
        <v>285</v>
      </c>
      <c r="AC3" s="42"/>
      <c r="AD3" s="42"/>
      <c r="AE3" s="42"/>
      <c r="AF3" s="39"/>
      <c r="AG3" s="42" t="s">
        <v>284</v>
      </c>
      <c r="AH3" s="42"/>
      <c r="AI3" s="42"/>
      <c r="AJ3" s="42"/>
      <c r="AK3" s="39"/>
      <c r="AL3" s="42" t="s">
        <v>286</v>
      </c>
      <c r="AM3" s="42"/>
      <c r="AN3" s="42"/>
      <c r="AO3" s="42"/>
      <c r="AP3" s="39"/>
      <c r="AQ3" s="42" t="s">
        <v>279</v>
      </c>
      <c r="AR3" s="42"/>
      <c r="AS3" s="42"/>
      <c r="AT3" s="42"/>
      <c r="AU3" s="39"/>
      <c r="AV3" s="42" t="s">
        <v>280</v>
      </c>
      <c r="AW3" s="42"/>
      <c r="AX3" s="42"/>
      <c r="AY3" s="42"/>
      <c r="AZ3" s="39"/>
      <c r="BA3" s="42" t="s">
        <v>281</v>
      </c>
      <c r="BB3" s="42"/>
      <c r="BC3" s="42"/>
      <c r="BD3" s="42"/>
      <c r="BE3" s="39"/>
      <c r="BF3" s="42" t="s">
        <v>282</v>
      </c>
      <c r="BG3" s="42"/>
      <c r="BH3" s="42"/>
      <c r="BI3" s="42"/>
      <c r="BJ3" s="39"/>
      <c r="BK3" s="80"/>
      <c r="BL3" s="85"/>
      <c r="BM3" s="85"/>
      <c r="BN3" s="85"/>
      <c r="BO3" s="85"/>
      <c r="BP3" s="85"/>
      <c r="BQ3" s="85"/>
      <c r="BR3" s="80"/>
    </row>
    <row r="4" spans="1:89" s="10" customFormat="1" x14ac:dyDescent="0.25">
      <c r="A4" s="9"/>
      <c r="B4" s="9"/>
      <c r="C4" s="42" t="s">
        <v>271</v>
      </c>
      <c r="D4" s="42"/>
      <c r="E4" s="42" t="s">
        <v>273</v>
      </c>
      <c r="F4" s="42"/>
      <c r="G4" s="39"/>
      <c r="H4" s="42" t="s">
        <v>271</v>
      </c>
      <c r="I4" s="42"/>
      <c r="J4" s="42" t="s">
        <v>273</v>
      </c>
      <c r="K4" s="42"/>
      <c r="L4" s="39"/>
      <c r="M4" s="42" t="s">
        <v>271</v>
      </c>
      <c r="N4" s="42"/>
      <c r="O4" s="42" t="s">
        <v>273</v>
      </c>
      <c r="P4" s="42"/>
      <c r="Q4" s="39"/>
      <c r="R4" s="42" t="s">
        <v>271</v>
      </c>
      <c r="S4" s="42"/>
      <c r="T4" s="42" t="s">
        <v>273</v>
      </c>
      <c r="U4" s="42"/>
      <c r="V4" s="39"/>
      <c r="W4" s="42" t="s">
        <v>271</v>
      </c>
      <c r="X4" s="42"/>
      <c r="Y4" s="42" t="s">
        <v>273</v>
      </c>
      <c r="Z4" s="42"/>
      <c r="AA4" s="39"/>
      <c r="AB4" s="42" t="s">
        <v>271</v>
      </c>
      <c r="AC4" s="42"/>
      <c r="AD4" s="42" t="s">
        <v>273</v>
      </c>
      <c r="AE4" s="42"/>
      <c r="AF4" s="39"/>
      <c r="AG4" s="42" t="s">
        <v>271</v>
      </c>
      <c r="AH4" s="42"/>
      <c r="AI4" s="42" t="s">
        <v>273</v>
      </c>
      <c r="AJ4" s="42"/>
      <c r="AK4" s="39"/>
      <c r="AL4" s="42" t="s">
        <v>271</v>
      </c>
      <c r="AM4" s="42"/>
      <c r="AN4" s="42" t="s">
        <v>273</v>
      </c>
      <c r="AO4" s="42"/>
      <c r="AP4" s="39"/>
      <c r="AQ4" s="42" t="s">
        <v>271</v>
      </c>
      <c r="AR4" s="42"/>
      <c r="AS4" s="42" t="s">
        <v>273</v>
      </c>
      <c r="AT4" s="42"/>
      <c r="AU4" s="39"/>
      <c r="AV4" s="42" t="s">
        <v>271</v>
      </c>
      <c r="AW4" s="42"/>
      <c r="AX4" s="42" t="s">
        <v>273</v>
      </c>
      <c r="AY4" s="42"/>
      <c r="AZ4" s="39"/>
      <c r="BA4" s="42" t="s">
        <v>271</v>
      </c>
      <c r="BB4" s="42"/>
      <c r="BC4" s="42" t="s">
        <v>273</v>
      </c>
      <c r="BD4" s="42"/>
      <c r="BE4" s="39"/>
      <c r="BF4" s="42" t="s">
        <v>271</v>
      </c>
      <c r="BG4" s="42"/>
      <c r="BH4" s="42" t="s">
        <v>273</v>
      </c>
      <c r="BI4" s="42"/>
      <c r="BJ4" s="39"/>
      <c r="BK4" s="80"/>
      <c r="BL4" s="85"/>
      <c r="BM4" s="85"/>
      <c r="BN4" s="85"/>
      <c r="BO4" s="85"/>
      <c r="BP4" s="85"/>
      <c r="BQ4" s="85"/>
      <c r="BR4" s="80"/>
    </row>
    <row r="5" spans="1:89" s="10" customFormat="1" ht="84.75" x14ac:dyDescent="0.3">
      <c r="A5" s="82" t="s">
        <v>1</v>
      </c>
      <c r="B5" s="82" t="s">
        <v>2</v>
      </c>
      <c r="C5" s="83" t="s">
        <v>269</v>
      </c>
      <c r="D5" s="83" t="s">
        <v>270</v>
      </c>
      <c r="E5" s="83" t="s">
        <v>269</v>
      </c>
      <c r="F5" s="83" t="s">
        <v>270</v>
      </c>
      <c r="G5" s="83" t="s">
        <v>312</v>
      </c>
      <c r="H5" s="83" t="s">
        <v>269</v>
      </c>
      <c r="I5" s="83" t="s">
        <v>270</v>
      </c>
      <c r="J5" s="83" t="s">
        <v>269</v>
      </c>
      <c r="K5" s="83" t="s">
        <v>270</v>
      </c>
      <c r="L5" s="83" t="s">
        <v>312</v>
      </c>
      <c r="M5" s="83" t="s">
        <v>269</v>
      </c>
      <c r="N5" s="83" t="s">
        <v>270</v>
      </c>
      <c r="O5" s="83" t="s">
        <v>269</v>
      </c>
      <c r="P5" s="83" t="s">
        <v>270</v>
      </c>
      <c r="Q5" s="83" t="s">
        <v>312</v>
      </c>
      <c r="R5" s="83" t="s">
        <v>269</v>
      </c>
      <c r="S5" s="83" t="s">
        <v>270</v>
      </c>
      <c r="T5" s="83" t="s">
        <v>269</v>
      </c>
      <c r="U5" s="83" t="s">
        <v>270</v>
      </c>
      <c r="V5" s="83" t="s">
        <v>312</v>
      </c>
      <c r="W5" s="83" t="s">
        <v>269</v>
      </c>
      <c r="X5" s="83" t="s">
        <v>270</v>
      </c>
      <c r="Y5" s="83" t="s">
        <v>269</v>
      </c>
      <c r="Z5" s="83" t="s">
        <v>270</v>
      </c>
      <c r="AA5" s="83" t="s">
        <v>312</v>
      </c>
      <c r="AB5" s="83" t="s">
        <v>269</v>
      </c>
      <c r="AC5" s="83" t="s">
        <v>270</v>
      </c>
      <c r="AD5" s="83" t="s">
        <v>269</v>
      </c>
      <c r="AE5" s="83" t="s">
        <v>270</v>
      </c>
      <c r="AF5" s="83" t="s">
        <v>312</v>
      </c>
      <c r="AG5" s="83" t="s">
        <v>269</v>
      </c>
      <c r="AH5" s="83" t="s">
        <v>270</v>
      </c>
      <c r="AI5" s="83" t="s">
        <v>269</v>
      </c>
      <c r="AJ5" s="83" t="s">
        <v>270</v>
      </c>
      <c r="AK5" s="83" t="s">
        <v>312</v>
      </c>
      <c r="AL5" s="83" t="s">
        <v>269</v>
      </c>
      <c r="AM5" s="83" t="s">
        <v>270</v>
      </c>
      <c r="AN5" s="83" t="s">
        <v>269</v>
      </c>
      <c r="AO5" s="83" t="s">
        <v>270</v>
      </c>
      <c r="AP5" s="83" t="s">
        <v>312</v>
      </c>
      <c r="AQ5" s="83" t="s">
        <v>269</v>
      </c>
      <c r="AR5" s="83" t="s">
        <v>270</v>
      </c>
      <c r="AS5" s="83" t="s">
        <v>269</v>
      </c>
      <c r="AT5" s="83" t="s">
        <v>270</v>
      </c>
      <c r="AU5" s="83" t="s">
        <v>312</v>
      </c>
      <c r="AV5" s="83" t="s">
        <v>269</v>
      </c>
      <c r="AW5" s="83" t="s">
        <v>270</v>
      </c>
      <c r="AX5" s="83" t="s">
        <v>269</v>
      </c>
      <c r="AY5" s="83" t="s">
        <v>270</v>
      </c>
      <c r="AZ5" s="83" t="s">
        <v>312</v>
      </c>
      <c r="BA5" s="83" t="s">
        <v>269</v>
      </c>
      <c r="BB5" s="83" t="s">
        <v>270</v>
      </c>
      <c r="BC5" s="83" t="s">
        <v>269</v>
      </c>
      <c r="BD5" s="83" t="s">
        <v>270</v>
      </c>
      <c r="BE5" s="83" t="s">
        <v>312</v>
      </c>
      <c r="BF5" s="83" t="s">
        <v>269</v>
      </c>
      <c r="BG5" s="83" t="s">
        <v>270</v>
      </c>
      <c r="BH5" s="83" t="s">
        <v>269</v>
      </c>
      <c r="BI5" s="83" t="s">
        <v>270</v>
      </c>
      <c r="BJ5" s="83" t="s">
        <v>312</v>
      </c>
      <c r="BK5" s="84" t="s">
        <v>354</v>
      </c>
      <c r="BL5" s="86"/>
      <c r="BM5" s="86"/>
      <c r="BN5" s="86"/>
      <c r="BO5" s="86"/>
      <c r="BP5" s="86"/>
      <c r="BQ5" s="86"/>
      <c r="BR5" s="84"/>
      <c r="BS5" s="77" t="s">
        <v>350</v>
      </c>
      <c r="BT5" s="77" t="s">
        <v>351</v>
      </c>
      <c r="BU5" s="77" t="s">
        <v>352</v>
      </c>
      <c r="BV5" s="77" t="s">
        <v>353</v>
      </c>
      <c r="BW5" s="78" t="s">
        <v>287</v>
      </c>
      <c r="BX5" s="78" t="s">
        <v>288</v>
      </c>
      <c r="BY5" s="78" t="s">
        <v>289</v>
      </c>
      <c r="BZ5" s="78" t="s">
        <v>290</v>
      </c>
      <c r="CA5" s="78" t="s">
        <v>283</v>
      </c>
      <c r="CB5" s="78" t="s">
        <v>285</v>
      </c>
      <c r="CC5" s="78" t="s">
        <v>284</v>
      </c>
      <c r="CD5" s="78" t="s">
        <v>286</v>
      </c>
      <c r="CE5" s="78" t="s">
        <v>279</v>
      </c>
      <c r="CF5" s="78" t="s">
        <v>280</v>
      </c>
      <c r="CG5" s="78" t="s">
        <v>281</v>
      </c>
      <c r="CH5" s="78" t="s">
        <v>282</v>
      </c>
      <c r="CI5" s="10" t="s">
        <v>355</v>
      </c>
      <c r="CJ5" s="10" t="s">
        <v>356</v>
      </c>
      <c r="CK5" s="10" t="s">
        <v>357</v>
      </c>
    </row>
    <row r="6" spans="1:89" ht="37.5" x14ac:dyDescent="0.25">
      <c r="A6" s="1" t="s">
        <v>76</v>
      </c>
      <c r="B6" s="1" t="s">
        <v>91</v>
      </c>
      <c r="G6" s="15">
        <f>SUM(C6:F6)</f>
        <v>0</v>
      </c>
      <c r="H6" s="4">
        <v>2</v>
      </c>
      <c r="I6" s="4" t="s">
        <v>275</v>
      </c>
      <c r="L6" s="15">
        <f>SUM(H6:K6)</f>
        <v>2</v>
      </c>
      <c r="M6" s="15">
        <v>8</v>
      </c>
      <c r="N6" s="15">
        <v>10</v>
      </c>
      <c r="Q6" s="15">
        <f>SUM(M6:P6)</f>
        <v>18</v>
      </c>
      <c r="R6" s="4">
        <v>7</v>
      </c>
      <c r="S6" s="4">
        <v>10</v>
      </c>
      <c r="V6" s="15">
        <f>SUM(R6:U6)</f>
        <v>17</v>
      </c>
      <c r="AA6" s="15">
        <f>SUM(W6:Z6)</f>
        <v>0</v>
      </c>
      <c r="AB6" s="4">
        <v>6</v>
      </c>
      <c r="AC6" s="4">
        <v>5</v>
      </c>
      <c r="AF6" s="15">
        <f>SUM(AB6:AE6)</f>
        <v>11</v>
      </c>
      <c r="AK6" s="15">
        <f>SUM(AG6:AJ6)</f>
        <v>0</v>
      </c>
      <c r="AP6" s="15">
        <f>SUM(AL6:AO6)</f>
        <v>0</v>
      </c>
      <c r="AU6" s="15">
        <f>SUM(AQ6:AT6)</f>
        <v>0</v>
      </c>
      <c r="AZ6" s="15">
        <f>SUM(AV6:AY6)</f>
        <v>0</v>
      </c>
      <c r="BA6" s="15">
        <v>1</v>
      </c>
      <c r="BB6" s="15" t="s">
        <v>275</v>
      </c>
      <c r="BE6" s="15">
        <f>SUM(BA6:BD6)</f>
        <v>1</v>
      </c>
      <c r="BJ6" s="15">
        <f>SUM(BF6:BI6)</f>
        <v>0</v>
      </c>
      <c r="BK6" s="81">
        <f>SUM(CI6:CK6)</f>
        <v>46</v>
      </c>
      <c r="BL6" s="88" t="s">
        <v>358</v>
      </c>
      <c r="BS6" s="7">
        <f>COUNTA(BF6,BA6,AV6,AQ6,AL6,AB6,AG6,W6,R6,C6)</f>
        <v>3</v>
      </c>
      <c r="BT6" s="7">
        <f>COUNTA(BH6,BC6,AX6,AS6,AN6,AI6,AD6,Y6,T6,O6,J6,E6)</f>
        <v>0</v>
      </c>
      <c r="BU6" s="7">
        <f>COUNTA(BF6,BH6,BA6,BC6,AN6,AL6,AI6,AG6,O6,M6,J6,H6)</f>
        <v>3</v>
      </c>
      <c r="BV6" s="7">
        <f>COUNTA(AX6,AV6,AS6,AQ6,AD6,AB6,Y6,W6,T6,R6,E6,C6)</f>
        <v>2</v>
      </c>
      <c r="BW6" s="7">
        <f>G6</f>
        <v>0</v>
      </c>
      <c r="BX6" s="7">
        <f>L6</f>
        <v>2</v>
      </c>
      <c r="BY6" s="7">
        <f>Q6</f>
        <v>18</v>
      </c>
      <c r="BZ6" s="7">
        <f>V6</f>
        <v>17</v>
      </c>
      <c r="CA6" s="7">
        <f>AA6</f>
        <v>0</v>
      </c>
      <c r="CB6" s="7">
        <f>AF6</f>
        <v>11</v>
      </c>
      <c r="CC6" s="7">
        <f>AK6</f>
        <v>0</v>
      </c>
      <c r="CD6" s="7">
        <f>AP6</f>
        <v>0</v>
      </c>
      <c r="CE6" s="7">
        <f>AU6</f>
        <v>0</v>
      </c>
      <c r="CF6" s="7">
        <f>AZ6</f>
        <v>0</v>
      </c>
      <c r="CG6" s="7">
        <f>BE6</f>
        <v>1</v>
      </c>
      <c r="CH6" s="7">
        <f>BJ6</f>
        <v>0</v>
      </c>
      <c r="CI6" s="7">
        <f>LARGE(BW6:CH6,1)</f>
        <v>18</v>
      </c>
      <c r="CJ6" s="7">
        <f>LARGE(BW6:CH6,2)</f>
        <v>17</v>
      </c>
      <c r="CK6" s="7">
        <f>LARGE(BW6:CH6,3)</f>
        <v>11</v>
      </c>
    </row>
    <row r="7" spans="1:89" x14ac:dyDescent="0.25">
      <c r="A7" s="1" t="s">
        <v>176</v>
      </c>
      <c r="B7" s="1" t="s">
        <v>178</v>
      </c>
      <c r="G7" s="15">
        <f>SUM(C7:F7)</f>
        <v>0</v>
      </c>
      <c r="H7" s="4">
        <v>2</v>
      </c>
      <c r="I7" s="4" t="s">
        <v>275</v>
      </c>
      <c r="L7" s="15">
        <f>SUM(H7:K7)</f>
        <v>2</v>
      </c>
      <c r="Q7" s="15">
        <f>SUM(M7:P7)</f>
        <v>0</v>
      </c>
      <c r="V7" s="15">
        <f>SUM(R7:U7)</f>
        <v>0</v>
      </c>
      <c r="AA7" s="15">
        <f>SUM(W7:Z7)</f>
        <v>0</v>
      </c>
      <c r="AF7" s="15">
        <f>SUM(AB7:AE7)</f>
        <v>0</v>
      </c>
      <c r="AG7" s="15">
        <v>6</v>
      </c>
      <c r="AH7" s="15" t="s">
        <v>275</v>
      </c>
      <c r="AK7" s="15">
        <f>SUM(AG7:AJ7)</f>
        <v>6</v>
      </c>
      <c r="AL7" s="4">
        <v>9</v>
      </c>
      <c r="AM7" s="4">
        <v>10</v>
      </c>
      <c r="AP7" s="15">
        <f>SUM(AL7:AO7)</f>
        <v>19</v>
      </c>
      <c r="AQ7" s="15">
        <v>4</v>
      </c>
      <c r="AR7" s="15">
        <v>12</v>
      </c>
      <c r="AU7" s="15">
        <f>SUM(AQ7:AT7)</f>
        <v>16</v>
      </c>
      <c r="AZ7" s="15">
        <f>SUM(AV7:AY7)</f>
        <v>0</v>
      </c>
      <c r="BE7" s="15">
        <f>SUM(BA7:BD7)</f>
        <v>0</v>
      </c>
      <c r="BJ7" s="15">
        <f>SUM(BF7:BI7)</f>
        <v>0</v>
      </c>
      <c r="BK7" s="81">
        <f>SUM(CI7:CK7)</f>
        <v>41</v>
      </c>
      <c r="BL7" s="88" t="s">
        <v>316</v>
      </c>
      <c r="BS7" s="7">
        <f>COUNTA(BF7,BA7,AV7,AQ7,AL7,AB7,AG7,W7,R7,C7)</f>
        <v>3</v>
      </c>
      <c r="BT7" s="7">
        <f>COUNTA(BH7,BC7,AX7,AS7,AN7,AI7,AD7,Y7,T7,O7,J7,E7)</f>
        <v>0</v>
      </c>
      <c r="BU7" s="7">
        <f>COUNTA(BF7,BH7,BA7,BC7,AN7,AL7,AI7,AG7,O7,M7,J7,H7)</f>
        <v>3</v>
      </c>
      <c r="BV7" s="7">
        <f>COUNTA(AX7,AV7,AS7,AQ7,AD7,AB7,Y7,W7,T7,R7,E7,C7)</f>
        <v>1</v>
      </c>
      <c r="BW7" s="7">
        <f>G7</f>
        <v>0</v>
      </c>
      <c r="BX7" s="7">
        <f>L7</f>
        <v>2</v>
      </c>
      <c r="BY7" s="7">
        <f>Q7</f>
        <v>0</v>
      </c>
      <c r="BZ7" s="7">
        <f>V7</f>
        <v>0</v>
      </c>
      <c r="CA7" s="7">
        <f>AA7</f>
        <v>0</v>
      </c>
      <c r="CB7" s="7">
        <f>AF7</f>
        <v>0</v>
      </c>
      <c r="CC7" s="7">
        <f>AK7</f>
        <v>6</v>
      </c>
      <c r="CD7" s="7">
        <f>AP7</f>
        <v>19</v>
      </c>
      <c r="CE7" s="7">
        <f>AU7</f>
        <v>16</v>
      </c>
      <c r="CF7" s="7">
        <f>AZ7</f>
        <v>0</v>
      </c>
      <c r="CG7" s="7">
        <f>BE7</f>
        <v>0</v>
      </c>
      <c r="CH7" s="7">
        <f>BJ7</f>
        <v>0</v>
      </c>
      <c r="CI7" s="7">
        <f>LARGE(BW7:CH7,1)</f>
        <v>19</v>
      </c>
      <c r="CJ7" s="7">
        <f>LARGE(BW7:CH7,2)</f>
        <v>16</v>
      </c>
      <c r="CK7" s="7">
        <f>LARGE(BW7:CH7,3)</f>
        <v>6</v>
      </c>
    </row>
    <row r="8" spans="1:89" x14ac:dyDescent="0.25">
      <c r="A8" s="1" t="s">
        <v>176</v>
      </c>
      <c r="B8" s="1" t="s">
        <v>177</v>
      </c>
      <c r="G8" s="15">
        <f>SUM(C8:F8)</f>
        <v>0</v>
      </c>
      <c r="L8" s="15">
        <f>SUM(H8:K8)</f>
        <v>0</v>
      </c>
      <c r="M8" s="15">
        <v>5</v>
      </c>
      <c r="N8" s="15">
        <v>12</v>
      </c>
      <c r="Q8" s="15">
        <f>SUM(M8:P8)</f>
        <v>17</v>
      </c>
      <c r="V8" s="15">
        <f>SUM(R8:U8)</f>
        <v>0</v>
      </c>
      <c r="AA8" s="15">
        <f>SUM(W8:Z8)</f>
        <v>0</v>
      </c>
      <c r="AF8" s="15">
        <f>SUM(AB8:AE8)</f>
        <v>0</v>
      </c>
      <c r="AG8" s="15">
        <v>6</v>
      </c>
      <c r="AH8" s="15" t="s">
        <v>275</v>
      </c>
      <c r="AK8" s="15">
        <f>SUM(AG8:AJ8)</f>
        <v>6</v>
      </c>
      <c r="AP8" s="15">
        <f>SUM(AL8:AO8)</f>
        <v>0</v>
      </c>
      <c r="AU8" s="15">
        <f>SUM(AQ8:AT8)</f>
        <v>0</v>
      </c>
      <c r="AV8" s="4">
        <v>5</v>
      </c>
      <c r="AW8" s="4">
        <v>12</v>
      </c>
      <c r="AZ8" s="15">
        <f>SUM(AV8:AY8)</f>
        <v>17</v>
      </c>
      <c r="BA8" s="15">
        <v>2</v>
      </c>
      <c r="BB8" s="15" t="s">
        <v>275</v>
      </c>
      <c r="BE8" s="15">
        <f>SUM(BA8:BD8)</f>
        <v>2</v>
      </c>
      <c r="BJ8" s="15">
        <f>SUM(BF8:BI8)</f>
        <v>0</v>
      </c>
      <c r="BK8" s="81">
        <f>SUM(CI8:CK8)</f>
        <v>40</v>
      </c>
      <c r="BL8" s="88" t="s">
        <v>317</v>
      </c>
      <c r="BS8" s="7">
        <f>COUNTA(BF8,BA8,AV8,AQ8,AL8,AB8,AG8,W8,R8,C8)</f>
        <v>3</v>
      </c>
      <c r="BT8" s="7">
        <f>COUNTA(BH8,BC8,AX8,AS8,AN8,AI8,AD8,Y8,T8,O8,J8,E8)</f>
        <v>0</v>
      </c>
      <c r="BU8" s="7">
        <f>COUNTA(BF8,BH8,BA8,BC8,AN8,AL8,AI8,AG8,O8,M8,J8,H8)</f>
        <v>3</v>
      </c>
      <c r="BV8" s="7">
        <f>COUNTA(AX8,AV8,AS8,AQ8,AD8,AB8,Y8,W8,T8,R8,E8,C8)</f>
        <v>1</v>
      </c>
      <c r="BW8" s="7">
        <f>G8</f>
        <v>0</v>
      </c>
      <c r="BX8" s="7">
        <f>L8</f>
        <v>0</v>
      </c>
      <c r="BY8" s="7">
        <f>Q8</f>
        <v>17</v>
      </c>
      <c r="BZ8" s="7">
        <f>V8</f>
        <v>0</v>
      </c>
      <c r="CA8" s="7">
        <f>AA8</f>
        <v>0</v>
      </c>
      <c r="CB8" s="7">
        <f>AF8</f>
        <v>0</v>
      </c>
      <c r="CC8" s="7">
        <f>AK8</f>
        <v>6</v>
      </c>
      <c r="CD8" s="7">
        <f>AP8</f>
        <v>0</v>
      </c>
      <c r="CE8" s="7">
        <f>AU8</f>
        <v>0</v>
      </c>
      <c r="CF8" s="7">
        <f>AZ8</f>
        <v>17</v>
      </c>
      <c r="CG8" s="7">
        <f>BE8</f>
        <v>2</v>
      </c>
      <c r="CH8" s="7">
        <f>BJ8</f>
        <v>0</v>
      </c>
      <c r="CI8" s="7">
        <f>LARGE(BW8:CH8,1)</f>
        <v>17</v>
      </c>
      <c r="CJ8" s="7">
        <f>LARGE(BW8:CH8,2)</f>
        <v>17</v>
      </c>
      <c r="CK8" s="7">
        <f>LARGE(BW8:CH8,3)</f>
        <v>6</v>
      </c>
    </row>
    <row r="9" spans="1:89" x14ac:dyDescent="0.25">
      <c r="A9" s="1" t="s">
        <v>167</v>
      </c>
      <c r="B9" s="1" t="s">
        <v>170</v>
      </c>
      <c r="C9" s="15">
        <v>2</v>
      </c>
      <c r="D9" s="15" t="s">
        <v>275</v>
      </c>
      <c r="G9" s="15">
        <f>SUM(C9:F9)</f>
        <v>2</v>
      </c>
      <c r="L9" s="15">
        <f>SUM(H9:K9)</f>
        <v>0</v>
      </c>
      <c r="Q9" s="15">
        <f>SUM(M9:P9)</f>
        <v>0</v>
      </c>
      <c r="V9" s="15">
        <f>SUM(R9:U9)</f>
        <v>0</v>
      </c>
      <c r="AA9" s="15">
        <f>SUM(W9:Z9)</f>
        <v>0</v>
      </c>
      <c r="AF9" s="15">
        <f>SUM(AB9:AE9)</f>
        <v>0</v>
      </c>
      <c r="AI9" s="15">
        <v>8</v>
      </c>
      <c r="AJ9" s="15">
        <v>8</v>
      </c>
      <c r="AK9" s="15">
        <f>SUM(AG9:AJ9)</f>
        <v>16</v>
      </c>
      <c r="AP9" s="15">
        <f>SUM(AL9:AO9)</f>
        <v>0</v>
      </c>
      <c r="AU9" s="15">
        <f>SUM(AQ9:AT9)</f>
        <v>0</v>
      </c>
      <c r="AZ9" s="15">
        <f>SUM(AV9:AY9)</f>
        <v>0</v>
      </c>
      <c r="BE9" s="15">
        <f>SUM(BA9:BD9)</f>
        <v>0</v>
      </c>
      <c r="BF9" s="4">
        <v>9</v>
      </c>
      <c r="BG9" s="4">
        <v>12</v>
      </c>
      <c r="BJ9" s="15">
        <f>SUM(BF9:BI9)</f>
        <v>21</v>
      </c>
      <c r="BK9" s="81">
        <f>SUM(CI9:CK9)</f>
        <v>39</v>
      </c>
      <c r="BL9" s="88" t="s">
        <v>341</v>
      </c>
      <c r="BS9" s="7">
        <f>COUNTA(BF9,BA9,AV9,AQ9,AL9,AB9,AG9,W9,R9,C9)</f>
        <v>2</v>
      </c>
      <c r="BT9" s="7">
        <f>COUNTA(BH9,BC9,AX9,AS9,AN9,AI9,AD9,Y9,T9,O9,J9,E9)</f>
        <v>1</v>
      </c>
      <c r="BU9" s="7">
        <f>COUNTA(BF9,BH9,BA9,BC9,AN9,AL9,AI9,AG9,O9,M9,J9,H9)</f>
        <v>2</v>
      </c>
      <c r="BV9" s="7">
        <f>COUNTA(AX9,AV9,AS9,AQ9,AD9,AB9,Y9,W9,T9,R9,E9,C9)</f>
        <v>1</v>
      </c>
      <c r="BW9" s="7">
        <f>G9</f>
        <v>2</v>
      </c>
      <c r="BX9" s="7">
        <f>L9</f>
        <v>0</v>
      </c>
      <c r="BY9" s="7">
        <f>Q9</f>
        <v>0</v>
      </c>
      <c r="BZ9" s="7">
        <f>V9</f>
        <v>0</v>
      </c>
      <c r="CA9" s="7">
        <f>AA9</f>
        <v>0</v>
      </c>
      <c r="CB9" s="7">
        <f>AF9</f>
        <v>0</v>
      </c>
      <c r="CC9" s="7">
        <f>AK9</f>
        <v>16</v>
      </c>
      <c r="CD9" s="7">
        <f>AP9</f>
        <v>0</v>
      </c>
      <c r="CE9" s="7">
        <f>AU9</f>
        <v>0</v>
      </c>
      <c r="CF9" s="7">
        <f>AZ9</f>
        <v>0</v>
      </c>
      <c r="CG9" s="7">
        <f>BE9</f>
        <v>0</v>
      </c>
      <c r="CH9" s="7">
        <f>BJ9</f>
        <v>21</v>
      </c>
      <c r="CI9" s="7">
        <f>LARGE(BW9:CH9,1)</f>
        <v>21</v>
      </c>
      <c r="CJ9" s="7">
        <f>LARGE(BW9:CH9,2)</f>
        <v>16</v>
      </c>
      <c r="CK9" s="7">
        <f>LARGE(BW9:CH9,3)</f>
        <v>2</v>
      </c>
    </row>
    <row r="10" spans="1:89" s="14" customFormat="1" x14ac:dyDescent="0.25">
      <c r="A10" s="1" t="s">
        <v>14</v>
      </c>
      <c r="B10" s="1" t="s">
        <v>15</v>
      </c>
      <c r="C10" s="15">
        <v>6</v>
      </c>
      <c r="D10" s="15">
        <v>4</v>
      </c>
      <c r="E10" s="15"/>
      <c r="F10" s="15"/>
      <c r="G10" s="15">
        <f>SUM(C10:F10)</f>
        <v>10</v>
      </c>
      <c r="H10" s="4"/>
      <c r="I10" s="4"/>
      <c r="J10" s="4"/>
      <c r="K10" s="4"/>
      <c r="L10" s="15">
        <f>SUM(H10:K10)</f>
        <v>0</v>
      </c>
      <c r="M10" s="15"/>
      <c r="N10" s="15"/>
      <c r="O10" s="15"/>
      <c r="P10" s="15"/>
      <c r="Q10" s="15">
        <f>SUM(M10:P10)</f>
        <v>0</v>
      </c>
      <c r="R10" s="4">
        <v>2</v>
      </c>
      <c r="S10" s="4" t="s">
        <v>275</v>
      </c>
      <c r="T10" s="4"/>
      <c r="U10" s="4"/>
      <c r="V10" s="15">
        <f>SUM(R10:U10)</f>
        <v>2</v>
      </c>
      <c r="W10" s="15">
        <v>1</v>
      </c>
      <c r="X10" s="15" t="s">
        <v>275</v>
      </c>
      <c r="Y10" s="15"/>
      <c r="Z10" s="15"/>
      <c r="AA10" s="15">
        <f>SUM(W10:Z10)</f>
        <v>1</v>
      </c>
      <c r="AB10" s="4"/>
      <c r="AC10" s="4"/>
      <c r="AD10" s="4"/>
      <c r="AE10" s="4"/>
      <c r="AF10" s="15">
        <f>SUM(AB10:AE10)</f>
        <v>0</v>
      </c>
      <c r="AG10" s="15"/>
      <c r="AH10" s="15"/>
      <c r="AI10" s="15"/>
      <c r="AJ10" s="15"/>
      <c r="AK10" s="15">
        <f>SUM(AG10:AJ10)</f>
        <v>0</v>
      </c>
      <c r="AL10" s="4">
        <v>4</v>
      </c>
      <c r="AM10" s="4">
        <v>6</v>
      </c>
      <c r="AN10" s="4"/>
      <c r="AO10" s="4"/>
      <c r="AP10" s="15">
        <f>SUM(AL10:AO10)</f>
        <v>10</v>
      </c>
      <c r="AQ10" s="15">
        <v>9</v>
      </c>
      <c r="AR10" s="15">
        <v>8</v>
      </c>
      <c r="AS10" s="15"/>
      <c r="AT10" s="15"/>
      <c r="AU10" s="15">
        <f>SUM(AQ10:AT10)</f>
        <v>17</v>
      </c>
      <c r="AV10" s="4"/>
      <c r="AW10" s="4"/>
      <c r="AX10" s="4"/>
      <c r="AY10" s="4"/>
      <c r="AZ10" s="15">
        <f>SUM(AV10:AY10)</f>
        <v>0</v>
      </c>
      <c r="BA10" s="15"/>
      <c r="BB10" s="15"/>
      <c r="BC10" s="15"/>
      <c r="BD10" s="15"/>
      <c r="BE10" s="15">
        <f>SUM(BA10:BD10)</f>
        <v>0</v>
      </c>
      <c r="BF10" s="4"/>
      <c r="BG10" s="4"/>
      <c r="BH10" s="4"/>
      <c r="BI10" s="4"/>
      <c r="BJ10" s="15">
        <f>SUM(BF10:BI10)</f>
        <v>0</v>
      </c>
      <c r="BK10" s="81">
        <f>SUM(CI10:CK10)</f>
        <v>37</v>
      </c>
      <c r="BL10" s="88" t="s">
        <v>342</v>
      </c>
      <c r="BM10" s="87"/>
      <c r="BN10" s="87"/>
      <c r="BO10" s="87"/>
      <c r="BP10" s="87"/>
      <c r="BQ10" s="87"/>
      <c r="BR10" s="81"/>
      <c r="BS10" s="7">
        <f>COUNTA(BF10,BA10,AV10,AQ10,AL10,AB10,AG10,W10,R10,C10)</f>
        <v>5</v>
      </c>
      <c r="BT10" s="7">
        <f>COUNTA(BH10,BC10,AX10,AS10,AN10,AI10,AD10,Y10,T10,O10,J10,E10)</f>
        <v>0</v>
      </c>
      <c r="BU10" s="7">
        <f>COUNTA(BF10,BH10,BA10,BC10,AN10,AL10,AI10,AG10,O10,M10,J10,H10)</f>
        <v>1</v>
      </c>
      <c r="BV10" s="7">
        <f>COUNTA(AX10,AV10,AS10,AQ10,AD10,AB10,Y10,W10,T10,R10,E10,C10)</f>
        <v>4</v>
      </c>
      <c r="BW10" s="7">
        <f>G10</f>
        <v>10</v>
      </c>
      <c r="BX10" s="7">
        <f>L10</f>
        <v>0</v>
      </c>
      <c r="BY10" s="7">
        <f>Q10</f>
        <v>0</v>
      </c>
      <c r="BZ10" s="7">
        <f>V10</f>
        <v>2</v>
      </c>
      <c r="CA10" s="7">
        <f>AA10</f>
        <v>1</v>
      </c>
      <c r="CB10" s="7">
        <f>AF10</f>
        <v>0</v>
      </c>
      <c r="CC10" s="7">
        <f>AK10</f>
        <v>0</v>
      </c>
      <c r="CD10" s="7">
        <f>AP10</f>
        <v>10</v>
      </c>
      <c r="CE10" s="7">
        <f>AU10</f>
        <v>17</v>
      </c>
      <c r="CF10" s="7">
        <f>AZ10</f>
        <v>0</v>
      </c>
      <c r="CG10" s="7">
        <f>BE10</f>
        <v>0</v>
      </c>
      <c r="CH10" s="7">
        <f>BJ10</f>
        <v>0</v>
      </c>
      <c r="CI10" s="7">
        <f>LARGE(BW10:CH10,1)</f>
        <v>17</v>
      </c>
      <c r="CJ10" s="7">
        <f>LARGE(BW10:CH10,2)</f>
        <v>10</v>
      </c>
      <c r="CK10" s="7">
        <f>LARGE(BW10:CH10,3)</f>
        <v>10</v>
      </c>
    </row>
    <row r="11" spans="1:89" x14ac:dyDescent="0.25">
      <c r="A11" s="1" t="s">
        <v>93</v>
      </c>
      <c r="B11" s="1" t="s">
        <v>94</v>
      </c>
      <c r="C11" s="15">
        <v>5</v>
      </c>
      <c r="D11" s="15" t="s">
        <v>275</v>
      </c>
      <c r="G11" s="15">
        <f>SUM(C11:F11)</f>
        <v>5</v>
      </c>
      <c r="H11" s="4">
        <v>9</v>
      </c>
      <c r="I11" s="4">
        <v>12</v>
      </c>
      <c r="L11" s="15">
        <f>SUM(H11:K11)</f>
        <v>21</v>
      </c>
      <c r="Q11" s="15">
        <f>SUM(M11:P11)</f>
        <v>0</v>
      </c>
      <c r="V11" s="15">
        <f>SUM(R11:U11)</f>
        <v>0</v>
      </c>
      <c r="W11" s="15">
        <v>3</v>
      </c>
      <c r="X11" s="15" t="s">
        <v>275</v>
      </c>
      <c r="AA11" s="15">
        <f>SUM(W11:Z11)</f>
        <v>3</v>
      </c>
      <c r="AF11" s="15">
        <f>SUM(AB11:AE11)</f>
        <v>0</v>
      </c>
      <c r="AK11" s="15">
        <f>SUM(AG11:AJ11)</f>
        <v>0</v>
      </c>
      <c r="AP11" s="15">
        <f>SUM(AL11:AO11)</f>
        <v>0</v>
      </c>
      <c r="AU11" s="15">
        <f>SUM(AQ11:AT11)</f>
        <v>0</v>
      </c>
      <c r="AZ11" s="15">
        <f>SUM(AV11:AY11)</f>
        <v>0</v>
      </c>
      <c r="BE11" s="15">
        <f>SUM(BA11:BD11)</f>
        <v>0</v>
      </c>
      <c r="BF11" s="4">
        <v>4</v>
      </c>
      <c r="BG11" s="4">
        <v>6</v>
      </c>
      <c r="BJ11" s="15">
        <f>SUM(BF11:BI11)</f>
        <v>10</v>
      </c>
      <c r="BK11" s="81">
        <f>SUM(CI11:CK11)</f>
        <v>36</v>
      </c>
      <c r="BL11" s="88" t="s">
        <v>343</v>
      </c>
      <c r="BS11" s="7">
        <f>COUNTA(BF11,BA11,AV11,AQ11,AL11,AB11,AG11,W11,R11,C11)</f>
        <v>3</v>
      </c>
      <c r="BT11" s="7">
        <f>COUNTA(BH11,BC11,AX11,AS11,AN11,AI11,AD11,Y11,T11,O11,J11,E11)</f>
        <v>0</v>
      </c>
      <c r="BU11" s="7">
        <f>COUNTA(BF11,BH11,BA11,BC11,AN11,AL11,AI11,AG11,O11,M11,J11,H11)</f>
        <v>2</v>
      </c>
      <c r="BV11" s="7">
        <f>COUNTA(AX11,AV11,AS11,AQ11,AD11,AB11,Y11,W11,T11,R11,E11,C11)</f>
        <v>2</v>
      </c>
      <c r="BW11" s="7">
        <f>G11</f>
        <v>5</v>
      </c>
      <c r="BX11" s="7">
        <f>L11</f>
        <v>21</v>
      </c>
      <c r="BY11" s="7">
        <f>Q11</f>
        <v>0</v>
      </c>
      <c r="BZ11" s="7">
        <f>V11</f>
        <v>0</v>
      </c>
      <c r="CA11" s="7">
        <f>AA11</f>
        <v>3</v>
      </c>
      <c r="CB11" s="7">
        <f>AF11</f>
        <v>0</v>
      </c>
      <c r="CC11" s="7">
        <f>AK11</f>
        <v>0</v>
      </c>
      <c r="CD11" s="7">
        <f>AP11</f>
        <v>0</v>
      </c>
      <c r="CE11" s="7">
        <f>AU11</f>
        <v>0</v>
      </c>
      <c r="CF11" s="7">
        <f>AZ11</f>
        <v>0</v>
      </c>
      <c r="CG11" s="7">
        <f>BE11</f>
        <v>0</v>
      </c>
      <c r="CH11" s="7">
        <f>BJ11</f>
        <v>10</v>
      </c>
      <c r="CI11" s="7">
        <f>LARGE(BW11:CH11,1)</f>
        <v>21</v>
      </c>
      <c r="CJ11" s="7">
        <f>LARGE(BW11:CH11,2)</f>
        <v>10</v>
      </c>
      <c r="CK11" s="7">
        <f>LARGE(BW11:CH11,3)</f>
        <v>5</v>
      </c>
    </row>
    <row r="12" spans="1:89" x14ac:dyDescent="0.25">
      <c r="A12" s="1" t="s">
        <v>25</v>
      </c>
      <c r="B12" s="1" t="s">
        <v>28</v>
      </c>
      <c r="C12" s="15">
        <v>4</v>
      </c>
      <c r="D12" s="15" t="s">
        <v>275</v>
      </c>
      <c r="G12" s="15">
        <f>SUM(C12:F12)</f>
        <v>4</v>
      </c>
      <c r="L12" s="15">
        <f>SUM(H12:K12)</f>
        <v>0</v>
      </c>
      <c r="Q12" s="15">
        <f>SUM(M12:P12)</f>
        <v>0</v>
      </c>
      <c r="V12" s="15">
        <f>SUM(R12:U12)</f>
        <v>0</v>
      </c>
      <c r="AA12" s="15">
        <f>SUM(W12:Z12)</f>
        <v>0</v>
      </c>
      <c r="AF12" s="15">
        <f>SUM(AB12:AE12)</f>
        <v>0</v>
      </c>
      <c r="AK12" s="15">
        <f>SUM(AG12:AJ12)</f>
        <v>0</v>
      </c>
      <c r="AL12" s="4">
        <v>7</v>
      </c>
      <c r="AM12" s="4">
        <v>8</v>
      </c>
      <c r="AP12" s="15">
        <f>SUM(AL12:AO12)</f>
        <v>15</v>
      </c>
      <c r="AU12" s="15">
        <f>SUM(AQ12:AT12)</f>
        <v>0</v>
      </c>
      <c r="AZ12" s="15">
        <f>SUM(AV12:AY12)</f>
        <v>0</v>
      </c>
      <c r="BA12" s="15">
        <v>4</v>
      </c>
      <c r="BB12" s="15">
        <v>10</v>
      </c>
      <c r="BE12" s="15">
        <f>SUM(BA12:BD12)</f>
        <v>14</v>
      </c>
      <c r="BJ12" s="15">
        <f>SUM(BF12:BI12)</f>
        <v>0</v>
      </c>
      <c r="BK12" s="81">
        <f>SUM(CI12:CK12)</f>
        <v>33</v>
      </c>
      <c r="BL12" s="88" t="s">
        <v>344</v>
      </c>
      <c r="BS12" s="7">
        <f>COUNTA(BF12,BA12,AV12,AQ12,AL12,AB12,AG12,W12,R12,C12)</f>
        <v>3</v>
      </c>
      <c r="BT12" s="7">
        <f>COUNTA(BH12,BC12,AX12,AS12,AN12,AI12,AD12,Y12,T12,O12,J12,E12)</f>
        <v>0</v>
      </c>
      <c r="BU12" s="7">
        <f>COUNTA(BF12,BH12,BA12,BC12,AN12,AL12,AI12,AG12,O12,M12,J12,H12)</f>
        <v>2</v>
      </c>
      <c r="BV12" s="7">
        <f>COUNTA(AX12,AV12,AS12,AQ12,AD12,AB12,Y12,W12,T12,R12,E12,C12)</f>
        <v>1</v>
      </c>
      <c r="BW12" s="7">
        <f>G12</f>
        <v>4</v>
      </c>
      <c r="BX12" s="7">
        <f>L12</f>
        <v>0</v>
      </c>
      <c r="BY12" s="7">
        <f>Q12</f>
        <v>0</v>
      </c>
      <c r="BZ12" s="7">
        <f>V12</f>
        <v>0</v>
      </c>
      <c r="CA12" s="7">
        <f>AA12</f>
        <v>0</v>
      </c>
      <c r="CB12" s="7">
        <f>AF12</f>
        <v>0</v>
      </c>
      <c r="CC12" s="7">
        <f>AK12</f>
        <v>0</v>
      </c>
      <c r="CD12" s="7">
        <f>AP12</f>
        <v>15</v>
      </c>
      <c r="CE12" s="7">
        <f>AU12</f>
        <v>0</v>
      </c>
      <c r="CF12" s="7">
        <f>AZ12</f>
        <v>0</v>
      </c>
      <c r="CG12" s="7">
        <f>BE12</f>
        <v>14</v>
      </c>
      <c r="CH12" s="7">
        <f>BJ12</f>
        <v>0</v>
      </c>
      <c r="CI12" s="7">
        <f>LARGE(BW12:CH12,1)</f>
        <v>15</v>
      </c>
      <c r="CJ12" s="7">
        <f>LARGE(BW12:CH12,2)</f>
        <v>14</v>
      </c>
      <c r="CK12" s="7">
        <f>LARGE(BW12:CH12,3)</f>
        <v>4</v>
      </c>
    </row>
    <row r="13" spans="1:89" x14ac:dyDescent="0.25">
      <c r="A13" s="1" t="s">
        <v>76</v>
      </c>
      <c r="B13" s="1" t="s">
        <v>92</v>
      </c>
      <c r="C13" s="15">
        <v>0</v>
      </c>
      <c r="D13" s="15" t="s">
        <v>275</v>
      </c>
      <c r="G13" s="15">
        <f>SUM(C13:F13)</f>
        <v>0</v>
      </c>
      <c r="L13" s="15">
        <f>SUM(H13:K13)</f>
        <v>0</v>
      </c>
      <c r="Q13" s="15">
        <f>SUM(M13:P13)</f>
        <v>0</v>
      </c>
      <c r="V13" s="15">
        <f>SUM(R13:U13)</f>
        <v>0</v>
      </c>
      <c r="W13" s="15">
        <v>6</v>
      </c>
      <c r="X13" s="15">
        <v>2</v>
      </c>
      <c r="AA13" s="15">
        <f>SUM(W13:Z13)</f>
        <v>8</v>
      </c>
      <c r="AB13" s="4">
        <v>8</v>
      </c>
      <c r="AC13" s="4">
        <v>4</v>
      </c>
      <c r="AF13" s="15">
        <f>SUM(AB13:AE13)</f>
        <v>12</v>
      </c>
      <c r="AK13" s="15">
        <f>SUM(AG13:AJ13)</f>
        <v>0</v>
      </c>
      <c r="AP13" s="15">
        <f>SUM(AL13:AO13)</f>
        <v>0</v>
      </c>
      <c r="AU13" s="15">
        <f>SUM(AQ13:AT13)</f>
        <v>0</v>
      </c>
      <c r="AZ13" s="15">
        <f>SUM(AV13:AY13)</f>
        <v>0</v>
      </c>
      <c r="BA13" s="15">
        <v>6</v>
      </c>
      <c r="BB13" s="15">
        <v>5</v>
      </c>
      <c r="BE13" s="15">
        <f>SUM(BA13:BD13)</f>
        <v>11</v>
      </c>
      <c r="BJ13" s="15">
        <f>SUM(BF13:BI13)</f>
        <v>0</v>
      </c>
      <c r="BK13" s="81">
        <f>SUM(CI13:CK13)</f>
        <v>31</v>
      </c>
      <c r="BL13" s="88" t="s">
        <v>345</v>
      </c>
      <c r="BS13" s="7">
        <f>COUNTA(BF13,BA13,AV13,AQ13,AL13,AB13,AG13,W13,R13,C13)</f>
        <v>4</v>
      </c>
      <c r="BT13" s="7">
        <f>COUNTA(BH13,BC13,AX13,AS13,AN13,AI13,AD13,Y13,T13,O13,J13,E13)</f>
        <v>0</v>
      </c>
      <c r="BU13" s="7">
        <f>COUNTA(BF13,BH13,BA13,BC13,AN13,AL13,AI13,AG13,O13,M13,J13,H13)</f>
        <v>1</v>
      </c>
      <c r="BV13" s="7">
        <f>COUNTA(AX13,AV13,AS13,AQ13,AD13,AB13,Y13,W13,T13,R13,E13,C13)</f>
        <v>3</v>
      </c>
      <c r="BW13" s="7">
        <f>G13</f>
        <v>0</v>
      </c>
      <c r="BX13" s="7">
        <f>L13</f>
        <v>0</v>
      </c>
      <c r="BY13" s="7">
        <f>Q13</f>
        <v>0</v>
      </c>
      <c r="BZ13" s="7">
        <f>V13</f>
        <v>0</v>
      </c>
      <c r="CA13" s="7">
        <f>AA13</f>
        <v>8</v>
      </c>
      <c r="CB13" s="7">
        <f>AF13</f>
        <v>12</v>
      </c>
      <c r="CC13" s="7">
        <f>AK13</f>
        <v>0</v>
      </c>
      <c r="CD13" s="7">
        <f>AP13</f>
        <v>0</v>
      </c>
      <c r="CE13" s="7">
        <f>AU13</f>
        <v>0</v>
      </c>
      <c r="CF13" s="7">
        <f>AZ13</f>
        <v>0</v>
      </c>
      <c r="CG13" s="7">
        <f>BE13</f>
        <v>11</v>
      </c>
      <c r="CH13" s="7">
        <f>BJ13</f>
        <v>0</v>
      </c>
      <c r="CI13" s="7">
        <f>LARGE(BW13:CH13,1)</f>
        <v>12</v>
      </c>
      <c r="CJ13" s="7">
        <f>LARGE(BW13:CH13,2)</f>
        <v>11</v>
      </c>
      <c r="CK13" s="7">
        <f>LARGE(BW13:CH13,3)</f>
        <v>8</v>
      </c>
    </row>
    <row r="14" spans="1:89" ht="37.5" x14ac:dyDescent="0.25">
      <c r="A14" s="1" t="s">
        <v>76</v>
      </c>
      <c r="B14" s="1" t="s">
        <v>87</v>
      </c>
      <c r="C14" s="15">
        <v>5</v>
      </c>
      <c r="D14" s="15" t="s">
        <v>275</v>
      </c>
      <c r="G14" s="15">
        <f>SUM(C14:F14)</f>
        <v>5</v>
      </c>
      <c r="L14" s="15">
        <f>SUM(H14:K14)</f>
        <v>0</v>
      </c>
      <c r="Q14" s="15">
        <f>SUM(M14:P14)</f>
        <v>0</v>
      </c>
      <c r="V14" s="15">
        <f>SUM(R14:U14)</f>
        <v>0</v>
      </c>
      <c r="W14" s="15">
        <v>1</v>
      </c>
      <c r="X14" s="15" t="s">
        <v>275</v>
      </c>
      <c r="AA14" s="15">
        <f>SUM(W14:Z14)</f>
        <v>1</v>
      </c>
      <c r="AB14" s="4">
        <v>7</v>
      </c>
      <c r="AC14" s="4">
        <v>12</v>
      </c>
      <c r="AF14" s="15">
        <f>SUM(AB14:AE14)</f>
        <v>19</v>
      </c>
      <c r="AK14" s="15">
        <f>SUM(AG14:AJ14)</f>
        <v>0</v>
      </c>
      <c r="AP14" s="15">
        <f>SUM(AL14:AO14)</f>
        <v>0</v>
      </c>
      <c r="AU14" s="15">
        <f>SUM(AQ14:AT14)</f>
        <v>0</v>
      </c>
      <c r="AZ14" s="15">
        <f>SUM(AV14:AY14)</f>
        <v>0</v>
      </c>
      <c r="BE14" s="15">
        <f>SUM(BA14:BD14)</f>
        <v>0</v>
      </c>
      <c r="BF14" s="4">
        <v>2</v>
      </c>
      <c r="BG14" s="4" t="s">
        <v>275</v>
      </c>
      <c r="BJ14" s="15">
        <f>SUM(BF14:BI14)</f>
        <v>2</v>
      </c>
      <c r="BK14" s="81">
        <f>SUM(CI14:CK14)</f>
        <v>26</v>
      </c>
      <c r="BL14" s="88" t="s">
        <v>346</v>
      </c>
      <c r="BM14" s="87" t="s">
        <v>366</v>
      </c>
      <c r="BS14" s="7">
        <f>COUNTA(BF14,BA14,AV14,AQ14,AL14,AB14,AG14,W14,R14,C14)</f>
        <v>4</v>
      </c>
      <c r="BT14" s="7">
        <f>COUNTA(BH14,BC14,AX14,AS14,AN14,AI14,AD14,Y14,T14,O14,J14,E14)</f>
        <v>0</v>
      </c>
      <c r="BU14" s="7">
        <f>COUNTA(BF14,BH14,BA14,BC14,AN14,AL14,AI14,AG14,O14,M14,J14,H14)</f>
        <v>1</v>
      </c>
      <c r="BV14" s="7">
        <f>COUNTA(AX14,AV14,AS14,AQ14,AD14,AB14,Y14,W14,T14,R14,E14,C14)</f>
        <v>3</v>
      </c>
      <c r="BW14" s="7">
        <f>G14</f>
        <v>5</v>
      </c>
      <c r="BX14" s="7">
        <f>L14</f>
        <v>0</v>
      </c>
      <c r="BY14" s="7">
        <f>Q14</f>
        <v>0</v>
      </c>
      <c r="BZ14" s="7">
        <f>V14</f>
        <v>0</v>
      </c>
      <c r="CA14" s="7">
        <f>AA14</f>
        <v>1</v>
      </c>
      <c r="CB14" s="7">
        <f>AF14</f>
        <v>19</v>
      </c>
      <c r="CC14" s="7">
        <f>AK14</f>
        <v>0</v>
      </c>
      <c r="CD14" s="7">
        <f>AP14</f>
        <v>0</v>
      </c>
      <c r="CE14" s="7">
        <f>AU14</f>
        <v>0</v>
      </c>
      <c r="CF14" s="7">
        <f>AZ14</f>
        <v>0</v>
      </c>
      <c r="CG14" s="7">
        <f>BE14</f>
        <v>0</v>
      </c>
      <c r="CH14" s="7">
        <f>BJ14</f>
        <v>2</v>
      </c>
      <c r="CI14" s="7">
        <f>LARGE(BW14:CH14,1)</f>
        <v>19</v>
      </c>
      <c r="CJ14" s="7">
        <f>LARGE(BW14:CH14,2)</f>
        <v>5</v>
      </c>
      <c r="CK14" s="7">
        <f>LARGE(BW14:CH14,3)</f>
        <v>2</v>
      </c>
    </row>
    <row r="15" spans="1:89" x14ac:dyDescent="0.25">
      <c r="A15" s="1" t="s">
        <v>14</v>
      </c>
      <c r="B15" s="1" t="s">
        <v>16</v>
      </c>
      <c r="C15" s="15">
        <v>6</v>
      </c>
      <c r="D15" s="15">
        <v>6</v>
      </c>
      <c r="G15" s="15">
        <f>SUM(C15:F15)</f>
        <v>12</v>
      </c>
      <c r="L15" s="15">
        <f>SUM(H15:K15)</f>
        <v>0</v>
      </c>
      <c r="Q15" s="15">
        <f>SUM(M15:P15)</f>
        <v>0</v>
      </c>
      <c r="V15" s="15">
        <f>SUM(R15:U15)</f>
        <v>0</v>
      </c>
      <c r="AA15" s="15">
        <f>SUM(W15:Z15)</f>
        <v>0</v>
      </c>
      <c r="AB15" s="4">
        <v>5</v>
      </c>
      <c r="AC15" s="4">
        <v>6</v>
      </c>
      <c r="AF15" s="15">
        <f>SUM(AB15:AE15)</f>
        <v>11</v>
      </c>
      <c r="AK15" s="15">
        <f>SUM(AG15:AJ15)</f>
        <v>0</v>
      </c>
      <c r="AL15" s="4">
        <v>0</v>
      </c>
      <c r="AM15" s="4" t="s">
        <v>275</v>
      </c>
      <c r="AP15" s="15">
        <f>SUM(AL15:AO15)</f>
        <v>0</v>
      </c>
      <c r="AQ15" s="15">
        <v>3</v>
      </c>
      <c r="AR15" s="15" t="s">
        <v>275</v>
      </c>
      <c r="AU15" s="15">
        <f>SUM(AQ15:AT15)</f>
        <v>3</v>
      </c>
      <c r="AV15" s="4">
        <v>3</v>
      </c>
      <c r="AW15" s="4" t="s">
        <v>275</v>
      </c>
      <c r="AZ15" s="15">
        <f>SUM(AV15:AY15)</f>
        <v>3</v>
      </c>
      <c r="BE15" s="15">
        <f>SUM(BA15:BD15)</f>
        <v>0</v>
      </c>
      <c r="BJ15" s="15">
        <f>SUM(BF15:BI15)</f>
        <v>0</v>
      </c>
      <c r="BK15" s="81">
        <f>SUM(CI15:CK15)</f>
        <v>26</v>
      </c>
      <c r="BL15" s="88" t="s">
        <v>347</v>
      </c>
      <c r="BS15" s="7">
        <f>COUNTA(BF15,BA15,AV15,AQ15,AL15,AB15,AG15,W15,R15,C15)</f>
        <v>5</v>
      </c>
      <c r="BT15" s="7">
        <f>COUNTA(BH15,BC15,AX15,AS15,AN15,AI15,AD15,Y15,T15,O15,J15,E15)</f>
        <v>0</v>
      </c>
      <c r="BU15" s="7">
        <f>COUNTA(BF15,BH15,BA15,BC15,AN15,AL15,AI15,AG15,O15,M15,J15,H15)</f>
        <v>1</v>
      </c>
      <c r="BV15" s="7">
        <f>COUNTA(AX15,AV15,AS15,AQ15,AD15,AB15,Y15,W15,T15,R15,E15,C15)</f>
        <v>4</v>
      </c>
      <c r="BW15" s="7">
        <f>G15</f>
        <v>12</v>
      </c>
      <c r="BX15" s="7">
        <f>L15</f>
        <v>0</v>
      </c>
      <c r="BY15" s="7">
        <f>Q15</f>
        <v>0</v>
      </c>
      <c r="BZ15" s="7">
        <f>V15</f>
        <v>0</v>
      </c>
      <c r="CA15" s="7">
        <f>AA15</f>
        <v>0</v>
      </c>
      <c r="CB15" s="7">
        <f>AF15</f>
        <v>11</v>
      </c>
      <c r="CC15" s="7">
        <f>AK15</f>
        <v>0</v>
      </c>
      <c r="CD15" s="7">
        <f>AP15</f>
        <v>0</v>
      </c>
      <c r="CE15" s="7">
        <f>AU15</f>
        <v>3</v>
      </c>
      <c r="CF15" s="7">
        <f>AZ15</f>
        <v>3</v>
      </c>
      <c r="CG15" s="7">
        <f>BE15</f>
        <v>0</v>
      </c>
      <c r="CH15" s="7">
        <f>BJ15</f>
        <v>0</v>
      </c>
      <c r="CI15" s="7">
        <f>LARGE(BW15:CH15,1)</f>
        <v>12</v>
      </c>
      <c r="CJ15" s="7">
        <f>LARGE(BW15:CH15,2)</f>
        <v>11</v>
      </c>
      <c r="CK15" s="7">
        <f>LARGE(BW15:CH15,3)</f>
        <v>3</v>
      </c>
    </row>
  </sheetData>
  <sortState ref="A6:CD38">
    <sortCondition descending="1" ref="BK6:BK38"/>
  </sortState>
  <mergeCells count="36">
    <mergeCell ref="AV4:AW4"/>
    <mergeCell ref="AX4:AY4"/>
    <mergeCell ref="BA4:BB4"/>
    <mergeCell ref="BC4:BD4"/>
    <mergeCell ref="BF4:BG4"/>
    <mergeCell ref="BH4:BI4"/>
    <mergeCell ref="AG4:AH4"/>
    <mergeCell ref="AI4:AJ4"/>
    <mergeCell ref="AL4:AM4"/>
    <mergeCell ref="AN4:AO4"/>
    <mergeCell ref="AQ4:AR4"/>
    <mergeCell ref="AS4:AT4"/>
    <mergeCell ref="R4:S4"/>
    <mergeCell ref="T4:U4"/>
    <mergeCell ref="W4:X4"/>
    <mergeCell ref="Y4:Z4"/>
    <mergeCell ref="AB4:AC4"/>
    <mergeCell ref="AD4:AE4"/>
    <mergeCell ref="C4:D4"/>
    <mergeCell ref="E4:F4"/>
    <mergeCell ref="H4:I4"/>
    <mergeCell ref="J4:K4"/>
    <mergeCell ref="M4:N4"/>
    <mergeCell ref="O4:P4"/>
    <mergeCell ref="AG3:AJ3"/>
    <mergeCell ref="AL3:AO3"/>
    <mergeCell ref="AQ3:AT3"/>
    <mergeCell ref="AV3:AY3"/>
    <mergeCell ref="BA3:BD3"/>
    <mergeCell ref="BF3:BI3"/>
    <mergeCell ref="C3:F3"/>
    <mergeCell ref="H3:K3"/>
    <mergeCell ref="M3:P3"/>
    <mergeCell ref="R3:U3"/>
    <mergeCell ref="W3:Z3"/>
    <mergeCell ref="AB3:A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TeamRAW</vt:lpstr>
      <vt:lpstr>TeamSweeps</vt:lpstr>
      <vt:lpstr>OITS</vt:lpstr>
      <vt:lpstr>OIES</vt:lpstr>
      <vt:lpstr>NITS</vt:lpstr>
      <vt:lpstr>NIES</vt:lpstr>
      <vt:lpstr>TeamSweeps!Print_Area</vt:lpstr>
    </vt:vector>
  </TitlesOfParts>
  <Company>Seattle Pacific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2014-03-11T03:58:18Z</cp:lastPrinted>
  <dcterms:created xsi:type="dcterms:W3CDTF">2014-03-06T01:00:35Z</dcterms:created>
  <dcterms:modified xsi:type="dcterms:W3CDTF">2014-03-14T04:55:41Z</dcterms:modified>
</cp:coreProperties>
</file>